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sfshome\br002000$\MySettings\Desktop\"/>
    </mc:Choice>
  </mc:AlternateContent>
  <xr:revisionPtr revIDLastSave="0" documentId="13_ncr:1_{806D0CEB-0666-464C-AD6D-9253BEC54F80}" xr6:coauthVersionLast="47" xr6:coauthVersionMax="47" xr10:uidLastSave="{00000000-0000-0000-0000-000000000000}"/>
  <bookViews>
    <workbookView xWindow="-120" yWindow="-120" windowWidth="38640" windowHeight="21120" tabRatio="885" xr2:uid="{00000000-000D-0000-FFFF-FFFF00000000}"/>
  </bookViews>
  <sheets>
    <sheet name="Front" sheetId="77" r:id="rId1"/>
    <sheet name="FXSettlements" sheetId="96" r:id="rId2"/>
  </sheets>
  <definedNames>
    <definedName name="_xlnm.Print_Area" localSheetId="0">Front!$B$2:$E$16</definedName>
    <definedName name="_xlnm.Print_Area" localSheetId="1">FXSettlements!$B$7:$O$24</definedName>
    <definedName name="RgFwd" localSheetId="1">#REF!</definedName>
    <definedName name="RgFwd">#REF!</definedName>
    <definedName name="RgMatFwd" localSheetId="1">#REF!</definedName>
    <definedName name="RgMatFwd">#REF!</definedName>
    <definedName name="RgMatSwaps" localSheetId="1">#REF!</definedName>
    <definedName name="RgMatSwaps">#REF!</definedName>
    <definedName name="RgSpot" localSheetId="1">#REF!</definedName>
    <definedName name="RgSpot">#REF!</definedName>
    <definedName name="RgSwaps" localSheetId="1">#REF!</definedName>
    <definedName name="RgSwap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9" i="96" l="1"/>
  <c r="U9" i="96"/>
  <c r="V9" i="96"/>
  <c r="W9" i="96"/>
  <c r="X9" i="96"/>
  <c r="Y9" i="96"/>
  <c r="Z9" i="96"/>
  <c r="AA9" i="96"/>
  <c r="T10" i="96"/>
  <c r="U10" i="96"/>
  <c r="V10" i="96"/>
  <c r="W10" i="96"/>
  <c r="X10" i="96"/>
  <c r="Y10" i="96"/>
  <c r="Z10" i="96"/>
  <c r="AA10" i="96"/>
  <c r="T11" i="96"/>
  <c r="U11" i="96"/>
  <c r="V11" i="96"/>
  <c r="W11" i="96"/>
  <c r="X11" i="96"/>
  <c r="Y11" i="96"/>
  <c r="Z11" i="96"/>
  <c r="AA11" i="96"/>
  <c r="T12" i="96"/>
  <c r="U12" i="96"/>
  <c r="V12" i="96"/>
  <c r="W12" i="96"/>
  <c r="X12" i="96"/>
  <c r="Y12" i="96"/>
  <c r="Z12" i="96"/>
  <c r="AA12" i="96"/>
  <c r="AA15" i="96"/>
  <c r="Z15" i="96"/>
  <c r="Y15" i="96"/>
  <c r="X15" i="96"/>
  <c r="AA14" i="96"/>
  <c r="Z14" i="96"/>
  <c r="Y14" i="96"/>
  <c r="X14" i="96"/>
  <c r="N9" i="96"/>
  <c r="N10" i="96"/>
  <c r="N11" i="96"/>
  <c r="N13" i="96"/>
  <c r="N17" i="96"/>
  <c r="L13" i="96"/>
  <c r="K13" i="96"/>
  <c r="Z16" i="96" s="1"/>
  <c r="J13" i="96"/>
  <c r="Y16" i="96" s="1"/>
  <c r="I13" i="96"/>
  <c r="AA22" i="96"/>
  <c r="Z22" i="96"/>
  <c r="Y22" i="96"/>
  <c r="X22" i="96"/>
  <c r="W22" i="96"/>
  <c r="V22" i="96"/>
  <c r="AA21" i="96"/>
  <c r="Z21" i="96"/>
  <c r="Y21" i="96"/>
  <c r="X21" i="96"/>
  <c r="W21" i="96"/>
  <c r="V21" i="96"/>
  <c r="AA20" i="96"/>
  <c r="Z20" i="96"/>
  <c r="Y20" i="96"/>
  <c r="X20" i="96"/>
  <c r="W20" i="96"/>
  <c r="V20" i="96"/>
  <c r="X16" i="96"/>
  <c r="F14" i="96"/>
  <c r="F10" i="96"/>
  <c r="F24" i="96"/>
  <c r="F22" i="96"/>
  <c r="F21" i="96"/>
  <c r="F20" i="96"/>
  <c r="F19" i="96"/>
  <c r="F18" i="96"/>
  <c r="F16" i="96"/>
  <c r="F15" i="96"/>
  <c r="F11" i="96"/>
  <c r="E10" i="96"/>
  <c r="L17" i="96"/>
  <c r="AA19" i="96" s="1"/>
  <c r="E24" i="96"/>
  <c r="E22" i="96"/>
  <c r="E21" i="96"/>
  <c r="E20" i="96"/>
  <c r="E19" i="96"/>
  <c r="E18" i="96"/>
  <c r="K17" i="96"/>
  <c r="Z19" i="96" s="1"/>
  <c r="J17" i="96"/>
  <c r="Y19" i="96" s="1"/>
  <c r="I17" i="96"/>
  <c r="X19" i="96" s="1"/>
  <c r="H17" i="96"/>
  <c r="W19" i="96" s="1"/>
  <c r="G17" i="96"/>
  <c r="V18" i="96" s="1"/>
  <c r="E16" i="96"/>
  <c r="E15" i="96"/>
  <c r="E14" i="96"/>
  <c r="H13" i="96"/>
  <c r="W16" i="96" s="1"/>
  <c r="G13" i="96"/>
  <c r="V16" i="96" s="1"/>
  <c r="E11" i="96"/>
  <c r="U21" i="96" l="1"/>
  <c r="U22" i="96"/>
  <c r="W18" i="96"/>
  <c r="T20" i="96"/>
  <c r="X18" i="96"/>
  <c r="T21" i="96"/>
  <c r="Z18" i="96"/>
  <c r="T22" i="96"/>
  <c r="W14" i="96"/>
  <c r="V15" i="96"/>
  <c r="V14" i="96"/>
  <c r="Y18" i="96"/>
  <c r="U20" i="96"/>
  <c r="AA18" i="96"/>
  <c r="V19" i="96"/>
  <c r="W15" i="96"/>
  <c r="AA16" i="96"/>
  <c r="J9" i="96"/>
  <c r="Y13" i="96" s="1"/>
  <c r="E17" i="96"/>
  <c r="T19" i="96" s="1"/>
  <c r="F17" i="96"/>
  <c r="U19" i="96" s="1"/>
  <c r="H9" i="96"/>
  <c r="F13" i="96"/>
  <c r="L9" i="96"/>
  <c r="AA13" i="96" s="1"/>
  <c r="K9" i="96"/>
  <c r="Z13" i="96" s="1"/>
  <c r="I9" i="96"/>
  <c r="X13" i="96" s="1"/>
  <c r="E13" i="96"/>
  <c r="G9" i="96"/>
  <c r="T18" i="96" l="1"/>
  <c r="U18" i="96"/>
  <c r="W13" i="96"/>
  <c r="W17" i="96"/>
  <c r="W24" i="96"/>
  <c r="V24" i="96"/>
  <c r="V13" i="96"/>
  <c r="V17" i="96"/>
  <c r="AA17" i="96"/>
  <c r="AA24" i="96"/>
  <c r="Z17" i="96"/>
  <c r="Z24" i="96"/>
  <c r="U14" i="96"/>
  <c r="U15" i="96"/>
  <c r="U16" i="96"/>
  <c r="Y24" i="96"/>
  <c r="Y17" i="96"/>
  <c r="T15" i="96"/>
  <c r="T14" i="96"/>
  <c r="T16" i="96"/>
  <c r="X24" i="96"/>
  <c r="X17" i="96"/>
  <c r="E9" i="96"/>
  <c r="F9" i="96"/>
  <c r="U13" i="96" l="1"/>
  <c r="T13" i="96"/>
  <c r="U17" i="96"/>
  <c r="U24" i="96"/>
  <c r="T17" i="96"/>
  <c r="T24" i="9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Fajuke, Daniel</author>
  </authors>
  <commentList>
    <comment ref="C7" authorId="0" shapeId="0" xr:uid="{3139CE53-4FC1-43DB-BFB3-01CD4F03A916}">
      <text>
        <r>
          <rPr>
            <sz val="11"/>
            <color indexed="81"/>
            <rFont val="Tahoma"/>
            <family val="2"/>
          </rPr>
          <t>All values measured Gross apart from category 3a</t>
        </r>
      </text>
    </comment>
    <comment ref="L8" authorId="0" shapeId="0" xr:uid="{66B4F5E9-4AE5-4E53-8251-0E151243ED26}">
      <text>
        <r>
          <rPr>
            <b/>
            <sz val="10"/>
            <color indexed="81"/>
            <rFont val="Tahoma"/>
            <family val="2"/>
          </rPr>
          <t>CLS Eligible Pairs are currency pairs eligible for CLSsettlement - see annex in guidelines</t>
        </r>
      </text>
    </comment>
    <comment ref="C9" authorId="0" shapeId="0" xr:uid="{19F662C4-DD66-44D0-8035-4A838341A679}">
      <text>
        <r>
          <rPr>
            <sz val="11"/>
            <color indexed="81"/>
            <rFont val="Tahoma"/>
            <family val="2"/>
          </rPr>
          <t>The total of 'gross financial obligations settled' [section A] should equal the sum of 2/3/4/5  
[1 = 2 + 3 + 4 + 5]</t>
        </r>
      </text>
    </comment>
    <comment ref="C12" authorId="0" shapeId="0" xr:uid="{B210B024-958C-4F2F-928D-902087A628DA}">
      <text>
        <r>
          <rPr>
            <sz val="11"/>
            <color indexed="81"/>
            <rFont val="Tahoma"/>
            <family val="2"/>
          </rPr>
          <t>Please only provide the total net payable amount for the 'all counterparties' category</t>
        </r>
      </text>
    </comment>
    <comment ref="C13" authorId="0" shapeId="0" xr:uid="{7C5C4E70-79DF-46D6-84ED-33D2930A6C34}">
      <text>
        <r>
          <rPr>
            <sz val="11"/>
            <color indexed="81"/>
            <rFont val="Tahoma"/>
            <family val="2"/>
          </rPr>
          <t>Total gross value of internally settled amounts (4) should be equal to the sum of the subsequent o/w sections (4a + 4b + 4c).
[4 = 4a + 4b + 4c]</t>
        </r>
      </text>
    </comment>
    <comment ref="C17" authorId="0" shapeId="0" xr:uid="{2A57DDD8-8BB2-4DA6-B79E-65A1DED30A2F}">
      <text>
        <r>
          <rPr>
            <sz val="11"/>
            <color indexed="81"/>
            <rFont val="Tahoma"/>
            <family val="2"/>
          </rPr>
          <t>[The gross value of (5) should be equal to the sum of the subsequent gross sections (5a + 5b)]
[ 5 = 5a + 5b]</t>
        </r>
      </text>
    </comment>
    <comment ref="C19" authorId="0" shapeId="0" xr:uid="{F9D62275-0ED3-4548-82E6-FE65A7733C96}">
      <text>
        <r>
          <rPr>
            <sz val="10"/>
            <color indexed="81"/>
            <rFont val="Tahoma"/>
            <family val="2"/>
          </rPr>
          <t xml:space="preserve">The o/w sections under 5(b) are </t>
        </r>
        <r>
          <rPr>
            <b/>
            <sz val="10"/>
            <color indexed="81"/>
            <rFont val="Tahoma"/>
            <family val="2"/>
          </rPr>
          <t>not mutually exclusive events</t>
        </r>
        <r>
          <rPr>
            <sz val="10"/>
            <color indexed="81"/>
            <rFont val="Tahoma"/>
            <family val="2"/>
          </rPr>
          <t>. Trades can be selected into more than one o/w section (i – iii). 
Note:
5b(i) &lt;= 5b
5b(ii) &lt;= 5b
5b(iii) &lt;= 5b</t>
        </r>
      </text>
    </comment>
    <comment ref="C20" authorId="0" shapeId="0" xr:uid="{100E9162-4F5B-46F0-9D6A-C075DC5D85E9}">
      <text>
        <r>
          <rPr>
            <sz val="11"/>
            <color indexed="81"/>
            <rFont val="Tahoma"/>
            <family val="2"/>
          </rPr>
          <t xml:space="preserve">This category covers transactions where the currency pair was not eligible for applicable PvP systems (systems in which your institution is a member). </t>
        </r>
      </text>
    </comment>
  </commentList>
</comments>
</file>

<file path=xl/sharedStrings.xml><?xml version="1.0" encoding="utf-8"?>
<sst xmlns="http://schemas.openxmlformats.org/spreadsheetml/2006/main" count="193" uniqueCount="153">
  <si>
    <t>Triennial Central Bank Survey</t>
  </si>
  <si>
    <t>Central Bank Survey of Foreign Exchange and Derivatives Market Activity</t>
  </si>
  <si>
    <t>of Foreign Exchange and Derivatives Market Activity</t>
  </si>
  <si>
    <t>AR</t>
  </si>
  <si>
    <t>ARGENTINA</t>
  </si>
  <si>
    <t>AU</t>
  </si>
  <si>
    <t>AUSTRALIA</t>
  </si>
  <si>
    <t>AT</t>
  </si>
  <si>
    <t>BH</t>
  </si>
  <si>
    <t>BAHRAIN</t>
  </si>
  <si>
    <t>GR</t>
  </si>
  <si>
    <t>HK</t>
  </si>
  <si>
    <t>HONG KONG SAR</t>
  </si>
  <si>
    <t>HU</t>
  </si>
  <si>
    <t>HUNGARY</t>
  </si>
  <si>
    <t>IN</t>
  </si>
  <si>
    <t>INDIA</t>
  </si>
  <si>
    <t>ID</t>
  </si>
  <si>
    <t>INDONESIA</t>
  </si>
  <si>
    <t>IE</t>
  </si>
  <si>
    <t>IL</t>
  </si>
  <si>
    <t>ISRAEL</t>
  </si>
  <si>
    <t>IT</t>
  </si>
  <si>
    <t>JP</t>
  </si>
  <si>
    <t>JAPAN</t>
  </si>
  <si>
    <t>KR</t>
  </si>
  <si>
    <t>KOREA</t>
  </si>
  <si>
    <t>LV</t>
  </si>
  <si>
    <t>LT</t>
  </si>
  <si>
    <t>LU</t>
  </si>
  <si>
    <t>MY</t>
  </si>
  <si>
    <t>MALAYSIA</t>
  </si>
  <si>
    <t>MX</t>
  </si>
  <si>
    <t>MEXICO</t>
  </si>
  <si>
    <t>NL</t>
  </si>
  <si>
    <t>NZ</t>
  </si>
  <si>
    <t>NEW ZEALAND</t>
  </si>
  <si>
    <t>NO</t>
  </si>
  <si>
    <t>NORWAY</t>
  </si>
  <si>
    <t>PE</t>
  </si>
  <si>
    <t>PERU</t>
  </si>
  <si>
    <t>PH</t>
  </si>
  <si>
    <t>PHILIPPINES</t>
  </si>
  <si>
    <t>PL</t>
  </si>
  <si>
    <t>POLAND</t>
  </si>
  <si>
    <t>PT</t>
  </si>
  <si>
    <t>RO</t>
  </si>
  <si>
    <t>ROMANIA</t>
  </si>
  <si>
    <t>RU</t>
  </si>
  <si>
    <t>RUSSIA</t>
  </si>
  <si>
    <t>SA</t>
  </si>
  <si>
    <t>SAUDI ARABIA</t>
  </si>
  <si>
    <t>SG</t>
  </si>
  <si>
    <t>SINGAPORE</t>
  </si>
  <si>
    <t>SK</t>
  </si>
  <si>
    <t>ZA</t>
  </si>
  <si>
    <t>SOUTH AFRICA</t>
  </si>
  <si>
    <t>ES</t>
  </si>
  <si>
    <t>SE</t>
  </si>
  <si>
    <t>SWEDEN</t>
  </si>
  <si>
    <t>CH</t>
  </si>
  <si>
    <t>SWITZERLAND</t>
  </si>
  <si>
    <t>TW</t>
  </si>
  <si>
    <t>CHINESE TAIPEI</t>
  </si>
  <si>
    <t>TH</t>
  </si>
  <si>
    <t>THAILAND</t>
  </si>
  <si>
    <t>TR</t>
  </si>
  <si>
    <t>TURKEY</t>
  </si>
  <si>
    <t>GB</t>
  </si>
  <si>
    <t>UNITED KINGDOM</t>
  </si>
  <si>
    <t>US</t>
  </si>
  <si>
    <t>UNITED STATES</t>
  </si>
  <si>
    <t>Cty</t>
  </si>
  <si>
    <t>Country</t>
  </si>
  <si>
    <t>BE</t>
  </si>
  <si>
    <t>BR</t>
  </si>
  <si>
    <t>CA</t>
  </si>
  <si>
    <t>CL</t>
  </si>
  <si>
    <t>CN</t>
  </si>
  <si>
    <t>CO</t>
  </si>
  <si>
    <t>CZ</t>
  </si>
  <si>
    <t>DK</t>
  </si>
  <si>
    <t>FI</t>
  </si>
  <si>
    <t>FR</t>
  </si>
  <si>
    <t>DE</t>
  </si>
  <si>
    <t>BRAZIL</t>
  </si>
  <si>
    <t>CANADA</t>
  </si>
  <si>
    <t>CHILE</t>
  </si>
  <si>
    <t>CHINA</t>
  </si>
  <si>
    <t>COLOMBIA</t>
  </si>
  <si>
    <t>CZECH REPUBLIC</t>
  </si>
  <si>
    <t>DENMARK</t>
  </si>
  <si>
    <t>&lt; REPORTING COUNTRY &gt;</t>
  </si>
  <si>
    <t>Please select the reporting country</t>
  </si>
  <si>
    <t>BULGARIA</t>
  </si>
  <si>
    <t>BG</t>
  </si>
  <si>
    <t>(in millions of USD)</t>
  </si>
  <si>
    <t xml:space="preserve">Reporting Forms for the </t>
  </si>
  <si>
    <t>AUSTRIA</t>
  </si>
  <si>
    <t>BELGIUM</t>
  </si>
  <si>
    <t>FINLAND</t>
  </si>
  <si>
    <t>FRANCE</t>
  </si>
  <si>
    <t>GERMANY</t>
  </si>
  <si>
    <t>GREECE</t>
  </si>
  <si>
    <t>IRELAND</t>
  </si>
  <si>
    <t>ITALY</t>
  </si>
  <si>
    <t>LATVIA</t>
  </si>
  <si>
    <t>LITHUANIA</t>
  </si>
  <si>
    <t>LUXEMBOURG</t>
  </si>
  <si>
    <t>NETHERLANDS</t>
  </si>
  <si>
    <t>PORTUGAL</t>
  </si>
  <si>
    <t>SLOVAKIA</t>
  </si>
  <si>
    <t>SPAIN</t>
  </si>
  <si>
    <t>UNITED ARAB EMIRATES</t>
  </si>
  <si>
    <t>AE</t>
  </si>
  <si>
    <t>MO</t>
  </si>
  <si>
    <t>MACAO SAR</t>
  </si>
  <si>
    <t>Section</t>
  </si>
  <si>
    <t xml:space="preserve">Category </t>
  </si>
  <si>
    <t>All counterparties</t>
  </si>
  <si>
    <t>Reporting Dealers</t>
  </si>
  <si>
    <t>Other financial institutions</t>
  </si>
  <si>
    <t>Non-financial institutions</t>
  </si>
  <si>
    <t>Percentage check</t>
  </si>
  <si>
    <t xml:space="preserve">Total </t>
  </si>
  <si>
    <t xml:space="preserve">o/w CLS eligible pairs </t>
  </si>
  <si>
    <t>o/w CLS eligible pairs</t>
  </si>
  <si>
    <t xml:space="preserve">A – Gross financial obligations settled </t>
  </si>
  <si>
    <t xml:space="preserve">1) Total gross financial obligations settled
</t>
  </si>
  <si>
    <t xml:space="preserve">B – Payment versus Payment (PvP) systems </t>
  </si>
  <si>
    <t xml:space="preserve">2) Settlement via applicable PvP systems
     [gross]
</t>
  </si>
  <si>
    <t>3) Settlement subject to netting
    [gross]</t>
  </si>
  <si>
    <t xml:space="preserve"> a) o/w net amount
     [value after netting] </t>
  </si>
  <si>
    <t xml:space="preserve">  a) o/w Inter-branch settlement 
       [gross]</t>
  </si>
  <si>
    <t xml:space="preserve">  b) o/w Inter-affiliate settlement 
       [gross]</t>
  </si>
  <si>
    <t>E – Gross settlement</t>
  </si>
  <si>
    <t>5) Trades settled on a gross bilateral basis 
[gross]</t>
  </si>
  <si>
    <r>
      <t xml:space="preserve"> b) o/w trades </t>
    </r>
    <r>
      <rPr>
        <u/>
        <sz val="10"/>
        <rFont val="Arial"/>
        <family val="2"/>
      </rPr>
      <t>not</t>
    </r>
    <r>
      <rPr>
        <sz val="10"/>
        <rFont val="Arial"/>
        <family val="2"/>
      </rPr>
      <t xml:space="preserve"> eligible for applicable PvP systems and settled on a gross bilateral basis 
[gross]</t>
    </r>
  </si>
  <si>
    <t>i) o/w currency pair is not eligible for applicable PvP systems
[gross]</t>
  </si>
  <si>
    <t>ii) o/w trade type is not eligible for applicable PvP systems
[gross]</t>
  </si>
  <si>
    <t>iii) o/w counterparty is not a member (direct or indirect) of applicable PvP systems
[gross]</t>
  </si>
  <si>
    <t>F - Failed trades</t>
  </si>
  <si>
    <t>FX Settlements in April 2025</t>
  </si>
  <si>
    <t>6) Trades that had an original settlement date in the reporting period but failed to settle during the reporting period
[gross]</t>
  </si>
  <si>
    <t>SETTLEMENT OF FOREIGN EXCHANGE TRANSACTIONS in April 2025</t>
  </si>
  <si>
    <r>
      <rPr>
        <b/>
        <u/>
        <sz val="10"/>
        <color theme="1"/>
        <rFont val="Arial"/>
        <family val="2"/>
      </rPr>
      <t>Shaded cells</t>
    </r>
    <r>
      <rPr>
        <u/>
        <sz val="10"/>
        <color theme="1"/>
        <rFont val="Arial"/>
        <family val="2"/>
      </rPr>
      <t xml:space="preserve"> are totals calculated from the input data. </t>
    </r>
    <r>
      <rPr>
        <b/>
        <u/>
        <sz val="10"/>
        <color theme="1"/>
        <rFont val="Arial"/>
        <family val="2"/>
      </rPr>
      <t>Dotted cells</t>
    </r>
    <r>
      <rPr>
        <u/>
        <sz val="10"/>
        <color theme="1"/>
        <rFont val="Arial"/>
        <family val="2"/>
      </rPr>
      <t xml:space="preserve"> should not be reported</t>
    </r>
    <r>
      <rPr>
        <sz val="10"/>
        <color theme="1"/>
        <rFont val="Arial"/>
        <family val="2"/>
      </rPr>
      <t>.</t>
    </r>
  </si>
  <si>
    <t xml:space="preserve">C – External bilateral netting </t>
  </si>
  <si>
    <t xml:space="preserve">D – Intragroup settlement and settlement with an internal risk mitigation mechanism  </t>
  </si>
  <si>
    <t xml:space="preserve">4) Gross amounts settled intragroup and settled with an internal risk mitigation mechanism
    </t>
  </si>
  <si>
    <t>a) o/w trades eligible for applicable PvP systems but settled on a gross bilateral basis
[gross]</t>
  </si>
  <si>
    <t xml:space="preserve">  c) o/w amounts settled over bank accounts where the reporting dealer or the reporting dealer’s bank uses internal risk mitigation mechanisms to control the timing of settlement
 [gross]</t>
  </si>
  <si>
    <r>
      <t xml:space="preserve"> b) o/w trades </t>
    </r>
    <r>
      <rPr>
        <u/>
        <sz val="9"/>
        <color theme="4"/>
        <rFont val="Arial"/>
        <family val="2"/>
      </rPr>
      <t>not</t>
    </r>
    <r>
      <rPr>
        <sz val="9"/>
        <color theme="4"/>
        <rFont val="Arial"/>
        <family val="2"/>
      </rPr>
      <t xml:space="preserve"> eligible for applicable PvP systems and settled on a gross bilateral basis 
[gross]</t>
    </r>
  </si>
  <si>
    <t>Version 1.1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</si>
</sst>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29">
    <font>
      <sz val="9"/>
      <name val="Helvetica 65"/>
    </font>
    <font>
      <b/>
      <sz val="9"/>
      <name val="Helvetica 65"/>
    </font>
    <font>
      <b/>
      <sz val="14"/>
      <color indexed="12"/>
      <name val="Helvetica 65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sz val="10"/>
      <color indexed="8"/>
      <name val="Arial"/>
      <family val="2"/>
    </font>
    <font>
      <b/>
      <sz val="10"/>
      <name val="Helvetica 65"/>
    </font>
    <font>
      <b/>
      <sz val="16"/>
      <color indexed="12"/>
      <name val="Helvetica 65"/>
    </font>
    <font>
      <b/>
      <u/>
      <sz val="12"/>
      <color indexed="10"/>
      <name val="Helvetica 65"/>
    </font>
    <font>
      <b/>
      <sz val="16"/>
      <color indexed="10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u/>
      <sz val="10"/>
      <color theme="1"/>
      <name val="Arial"/>
      <family val="2"/>
    </font>
    <font>
      <sz val="11"/>
      <color rgb="FF9C0006"/>
      <name val="Calibri"/>
      <family val="2"/>
      <scheme val="minor"/>
    </font>
    <font>
      <u/>
      <sz val="10"/>
      <name val="Arial"/>
      <family val="2"/>
    </font>
    <font>
      <u/>
      <sz val="10"/>
      <color theme="1"/>
      <name val="Arial"/>
      <family val="2"/>
    </font>
    <font>
      <sz val="11"/>
      <color indexed="81"/>
      <name val="Tahoma"/>
      <family val="2"/>
    </font>
    <font>
      <b/>
      <sz val="10"/>
      <color indexed="81"/>
      <name val="Tahoma"/>
      <family val="2"/>
    </font>
    <font>
      <sz val="10"/>
      <color indexed="81"/>
      <name val="Tahoma"/>
      <family val="2"/>
    </font>
    <font>
      <sz val="11"/>
      <color rgb="FF9C5700"/>
      <name val="Segoe UI"/>
      <family val="2"/>
    </font>
    <font>
      <sz val="9"/>
      <color theme="4"/>
      <name val="Segoe UI"/>
      <family val="2"/>
    </font>
    <font>
      <sz val="9"/>
      <color theme="4"/>
      <name val="Arial"/>
      <family val="2"/>
    </font>
    <font>
      <u/>
      <sz val="9"/>
      <color theme="4"/>
      <name val="Arial"/>
      <family val="2"/>
    </font>
    <font>
      <sz val="9"/>
      <color theme="0" tint="-0.499984740745262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gray125">
        <bgColor theme="0" tint="-0.14996795556505021"/>
      </patternFill>
    </fill>
    <fill>
      <patternFill patternType="gray125">
        <bgColor theme="7" tint="0.79998168889431442"/>
      </patternFill>
    </fill>
    <fill>
      <patternFill patternType="solid">
        <fgColor rgb="FFFFEB9C"/>
      </patternFill>
    </fill>
    <fill>
      <patternFill patternType="solid">
        <fgColor rgb="FFFFFF99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64"/>
      </right>
      <top/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0" fontId="8" fillId="0" borderId="0"/>
    <xf numFmtId="0" fontId="14" fillId="0" borderId="0"/>
    <xf numFmtId="9" fontId="14" fillId="0" borderId="0" applyFont="0" applyFill="0" applyBorder="0" applyAlignment="0" applyProtection="0"/>
    <xf numFmtId="0" fontId="18" fillId="6" borderId="0" applyNumberFormat="0" applyBorder="0" applyAlignment="0" applyProtection="0"/>
    <xf numFmtId="0" fontId="24" fillId="13" borderId="0" applyNumberFormat="0" applyBorder="0" applyAlignment="0" applyProtection="0"/>
  </cellStyleXfs>
  <cellXfs count="127">
    <xf numFmtId="0" fontId="0" fillId="0" borderId="0" xfId="0"/>
    <xf numFmtId="0" fontId="3" fillId="3" borderId="0" xfId="2" applyFill="1"/>
    <xf numFmtId="0" fontId="3" fillId="2" borderId="0" xfId="2" applyFill="1"/>
    <xf numFmtId="0" fontId="3" fillId="2" borderId="1" xfId="2" applyFill="1" applyBorder="1"/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3" fillId="2" borderId="4" xfId="2" applyFill="1" applyBorder="1"/>
    <xf numFmtId="0" fontId="3" fillId="2" borderId="6" xfId="2" applyFill="1" applyBorder="1"/>
    <xf numFmtId="0" fontId="1" fillId="2" borderId="2" xfId="2" applyFont="1" applyFill="1" applyBorder="1" applyAlignment="1">
      <alignment horizontal="center"/>
    </xf>
    <xf numFmtId="0" fontId="3" fillId="2" borderId="2" xfId="2" applyFill="1" applyBorder="1"/>
    <xf numFmtId="0" fontId="3" fillId="2" borderId="5" xfId="2" applyFill="1" applyBorder="1"/>
    <xf numFmtId="0" fontId="9" fillId="2" borderId="0" xfId="0" quotePrefix="1" applyFont="1" applyFill="1"/>
    <xf numFmtId="0" fontId="12" fillId="2" borderId="7" xfId="2" applyFont="1" applyFill="1" applyBorder="1" applyAlignment="1">
      <alignment horizontal="right"/>
    </xf>
    <xf numFmtId="0" fontId="7" fillId="2" borderId="6" xfId="2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10" fillId="2" borderId="6" xfId="2" quotePrefix="1" applyFont="1" applyFill="1" applyBorder="1" applyAlignment="1">
      <alignment horizontal="center"/>
    </xf>
    <xf numFmtId="0" fontId="2" fillId="2" borderId="6" xfId="2" applyFont="1" applyFill="1" applyBorder="1" applyAlignment="1">
      <alignment horizontal="center"/>
    </xf>
    <xf numFmtId="0" fontId="11" fillId="2" borderId="6" xfId="2" applyFont="1" applyFill="1" applyBorder="1" applyAlignment="1">
      <alignment horizontal="center"/>
    </xf>
    <xf numFmtId="0" fontId="9" fillId="2" borderId="6" xfId="0" quotePrefix="1" applyFont="1" applyFill="1" applyBorder="1"/>
    <xf numFmtId="0" fontId="3" fillId="0" borderId="1" xfId="2" applyBorder="1"/>
    <xf numFmtId="0" fontId="3" fillId="0" borderId="8" xfId="2" applyBorder="1"/>
    <xf numFmtId="0" fontId="12" fillId="2" borderId="4" xfId="2" applyFont="1" applyFill="1" applyBorder="1" applyAlignment="1">
      <alignment horizontal="right"/>
    </xf>
    <xf numFmtId="0" fontId="3" fillId="2" borderId="3" xfId="2" applyFill="1" applyBorder="1"/>
    <xf numFmtId="0" fontId="3" fillId="2" borderId="7" xfId="2" applyFill="1" applyBorder="1"/>
    <xf numFmtId="0" fontId="13" fillId="2" borderId="4" xfId="2" applyFont="1" applyFill="1" applyBorder="1"/>
    <xf numFmtId="0" fontId="5" fillId="0" borderId="3" xfId="0" applyFont="1" applyBorder="1"/>
    <xf numFmtId="0" fontId="8" fillId="0" borderId="10" xfId="3" applyBorder="1" applyAlignment="1">
      <alignment wrapText="1"/>
    </xf>
    <xf numFmtId="0" fontId="8" fillId="0" borderId="11" xfId="3" applyBorder="1" applyAlignment="1">
      <alignment wrapText="1"/>
    </xf>
    <xf numFmtId="0" fontId="8" fillId="0" borderId="12" xfId="3" applyBorder="1" applyAlignment="1">
      <alignment wrapText="1"/>
    </xf>
    <xf numFmtId="0" fontId="8" fillId="0" borderId="13" xfId="3" applyBorder="1" applyAlignment="1">
      <alignment wrapText="1"/>
    </xf>
    <xf numFmtId="0" fontId="8" fillId="0" borderId="11" xfId="3" quotePrefix="1" applyBorder="1" applyAlignment="1">
      <alignment horizontal="left" wrapText="1"/>
    </xf>
    <xf numFmtId="0" fontId="8" fillId="0" borderId="11" xfId="3" applyBorder="1" applyAlignment="1">
      <alignment horizontal="left" wrapText="1"/>
    </xf>
    <xf numFmtId="0" fontId="8" fillId="0" borderId="14" xfId="3" applyBorder="1" applyAlignment="1">
      <alignment wrapText="1"/>
    </xf>
    <xf numFmtId="0" fontId="8" fillId="0" borderId="15" xfId="3" applyBorder="1" applyAlignment="1">
      <alignment wrapText="1"/>
    </xf>
    <xf numFmtId="0" fontId="8" fillId="4" borderId="9" xfId="3" applyFill="1" applyBorder="1" applyAlignment="1">
      <alignment horizontal="center"/>
    </xf>
    <xf numFmtId="0" fontId="1" fillId="2" borderId="0" xfId="2" quotePrefix="1" applyFont="1" applyFill="1" applyAlignment="1" applyProtection="1">
      <alignment horizontal="left"/>
      <protection locked="0"/>
    </xf>
    <xf numFmtId="0" fontId="8" fillId="0" borderId="16" xfId="3" applyBorder="1" applyAlignment="1">
      <alignment wrapText="1"/>
    </xf>
    <xf numFmtId="0" fontId="8" fillId="0" borderId="17" xfId="3" quotePrefix="1" applyBorder="1" applyAlignment="1">
      <alignment horizontal="left" wrapText="1"/>
    </xf>
    <xf numFmtId="0" fontId="15" fillId="0" borderId="0" xfId="4" applyFont="1"/>
    <xf numFmtId="0" fontId="16" fillId="0" borderId="0" xfId="4" applyFont="1" applyAlignment="1">
      <alignment vertical="top" wrapText="1"/>
    </xf>
    <xf numFmtId="0" fontId="16" fillId="5" borderId="0" xfId="4" applyFont="1" applyFill="1" applyAlignment="1">
      <alignment vertical="top" wrapText="1"/>
    </xf>
    <xf numFmtId="0" fontId="15" fillId="5" borderId="0" xfId="4" applyFont="1" applyFill="1"/>
    <xf numFmtId="0" fontId="15" fillId="0" borderId="0" xfId="0" applyFont="1"/>
    <xf numFmtId="0" fontId="15" fillId="5" borderId="0" xfId="0" applyFont="1" applyFill="1"/>
    <xf numFmtId="0" fontId="15" fillId="0" borderId="0" xfId="0" applyFont="1" applyAlignment="1">
      <alignment vertical="center"/>
    </xf>
    <xf numFmtId="9" fontId="16" fillId="9" borderId="9" xfId="0" applyNumberFormat="1" applyFont="1" applyFill="1" applyBorder="1" applyAlignment="1">
      <alignment horizontal="center" vertical="center"/>
    </xf>
    <xf numFmtId="9" fontId="16" fillId="9" borderId="9" xfId="5" applyFont="1" applyFill="1" applyBorder="1" applyAlignment="1" applyProtection="1">
      <alignment horizontal="center" vertical="center"/>
    </xf>
    <xf numFmtId="3" fontId="15" fillId="12" borderId="9" xfId="0" applyNumberFormat="1" applyFont="1" applyFill="1" applyBorder="1" applyAlignment="1">
      <alignment horizontal="center" vertical="center"/>
    </xf>
    <xf numFmtId="3" fontId="25" fillId="14" borderId="25" xfId="7" applyNumberFormat="1" applyFont="1" applyFill="1" applyBorder="1" applyAlignment="1">
      <alignment horizontal="center" vertical="center"/>
    </xf>
    <xf numFmtId="3" fontId="25" fillId="14" borderId="26" xfId="7" applyNumberFormat="1" applyFont="1" applyFill="1" applyBorder="1" applyAlignment="1">
      <alignment horizontal="center" vertical="center"/>
    </xf>
    <xf numFmtId="3" fontId="25" fillId="14" borderId="27" xfId="7" applyNumberFormat="1" applyFont="1" applyFill="1" applyBorder="1" applyAlignment="1">
      <alignment horizontal="center" vertical="center"/>
    </xf>
    <xf numFmtId="3" fontId="25" fillId="14" borderId="28" xfId="7" applyNumberFormat="1" applyFont="1" applyFill="1" applyBorder="1" applyAlignment="1">
      <alignment horizontal="center" vertical="center"/>
    </xf>
    <xf numFmtId="3" fontId="25" fillId="14" borderId="20" xfId="7" applyNumberFormat="1" applyFont="1" applyFill="1" applyBorder="1" applyAlignment="1">
      <alignment horizontal="center" vertical="center"/>
    </xf>
    <xf numFmtId="3" fontId="25" fillId="14" borderId="20" xfId="7" applyNumberFormat="1" applyFont="1" applyFill="1" applyBorder="1" applyAlignment="1" applyProtection="1">
      <alignment horizontal="center" vertical="center"/>
      <protection locked="0"/>
    </xf>
    <xf numFmtId="3" fontId="25" fillId="14" borderId="29" xfId="7" applyNumberFormat="1" applyFont="1" applyFill="1" applyBorder="1" applyAlignment="1">
      <alignment horizontal="center" vertical="center"/>
    </xf>
    <xf numFmtId="3" fontId="25" fillId="14" borderId="28" xfId="7" applyNumberFormat="1" applyFont="1" applyFill="1" applyBorder="1" applyAlignment="1" applyProtection="1">
      <alignment horizontal="center" vertical="center"/>
      <protection locked="0"/>
    </xf>
    <xf numFmtId="3" fontId="25" fillId="14" borderId="30" xfId="7" applyNumberFormat="1" applyFont="1" applyFill="1" applyBorder="1" applyAlignment="1">
      <alignment horizontal="center" vertical="center"/>
    </xf>
    <xf numFmtId="3" fontId="25" fillId="14" borderId="31" xfId="7" applyNumberFormat="1" applyFont="1" applyFill="1" applyBorder="1" applyAlignment="1">
      <alignment horizontal="center" vertical="center"/>
    </xf>
    <xf numFmtId="3" fontId="25" fillId="14" borderId="31" xfId="7" applyNumberFormat="1" applyFont="1" applyFill="1" applyBorder="1" applyAlignment="1" applyProtection="1">
      <alignment horizontal="center" vertical="center"/>
      <protection locked="0"/>
    </xf>
    <xf numFmtId="3" fontId="25" fillId="14" borderId="32" xfId="7" applyNumberFormat="1" applyFont="1" applyFill="1" applyBorder="1" applyAlignment="1">
      <alignment horizontal="center" vertical="center"/>
    </xf>
    <xf numFmtId="0" fontId="25" fillId="14" borderId="9" xfId="7" applyFont="1" applyFill="1" applyBorder="1" applyAlignment="1">
      <alignment horizontal="center" vertical="center" wrapText="1"/>
    </xf>
    <xf numFmtId="0" fontId="16" fillId="7" borderId="9" xfId="0" applyFont="1" applyFill="1" applyBorder="1" applyAlignment="1">
      <alignment horizontal="left" vertical="center" wrapText="1"/>
    </xf>
    <xf numFmtId="0" fontId="26" fillId="14" borderId="24" xfId="0" applyFont="1" applyFill="1" applyBorder="1" applyAlignment="1">
      <alignment horizontal="left" vertical="center" wrapText="1"/>
    </xf>
    <xf numFmtId="0" fontId="26" fillId="14" borderId="9" xfId="0" applyFont="1" applyFill="1" applyBorder="1" applyAlignment="1">
      <alignment horizontal="left" vertical="center" wrapText="1"/>
    </xf>
    <xf numFmtId="0" fontId="25" fillId="14" borderId="24" xfId="7" applyFont="1" applyFill="1" applyBorder="1" applyAlignment="1">
      <alignment horizontal="left" vertical="center" wrapText="1"/>
    </xf>
    <xf numFmtId="3" fontId="15" fillId="10" borderId="21" xfId="0" applyNumberFormat="1" applyFont="1" applyFill="1" applyBorder="1" applyAlignment="1">
      <alignment horizontal="right" vertical="center"/>
    </xf>
    <xf numFmtId="3" fontId="15" fillId="10" borderId="22" xfId="0" applyNumberFormat="1" applyFont="1" applyFill="1" applyBorder="1" applyAlignment="1">
      <alignment horizontal="right" vertical="center"/>
    </xf>
    <xf numFmtId="3" fontId="15" fillId="5" borderId="22" xfId="0" applyNumberFormat="1" applyFont="1" applyFill="1" applyBorder="1" applyAlignment="1" applyProtection="1">
      <alignment horizontal="right" vertical="center"/>
      <protection locked="0"/>
    </xf>
    <xf numFmtId="3" fontId="15" fillId="5" borderId="22" xfId="0" applyNumberFormat="1" applyFont="1" applyFill="1" applyBorder="1" applyAlignment="1">
      <alignment horizontal="right" vertical="center"/>
    </xf>
    <xf numFmtId="3" fontId="15" fillId="5" borderId="23" xfId="0" applyNumberFormat="1" applyFont="1" applyFill="1" applyBorder="1" applyAlignment="1">
      <alignment horizontal="right" vertical="center"/>
    </xf>
    <xf numFmtId="0" fontId="6" fillId="7" borderId="9" xfId="0" applyFont="1" applyFill="1" applyBorder="1" applyAlignment="1">
      <alignment horizontal="center" vertical="center" wrapText="1"/>
    </xf>
    <xf numFmtId="0" fontId="6" fillId="7" borderId="24" xfId="0" applyFont="1" applyFill="1" applyBorder="1" applyAlignment="1">
      <alignment horizontal="left" vertical="center" wrapText="1"/>
    </xf>
    <xf numFmtId="3" fontId="3" fillId="10" borderId="25" xfId="0" applyNumberFormat="1" applyFont="1" applyFill="1" applyBorder="1" applyAlignment="1">
      <alignment horizontal="right" vertical="center"/>
    </xf>
    <xf numFmtId="3" fontId="3" fillId="10" borderId="26" xfId="0" applyNumberFormat="1" applyFont="1" applyFill="1" applyBorder="1" applyAlignment="1">
      <alignment horizontal="right" vertical="center"/>
    </xf>
    <xf numFmtId="3" fontId="3" fillId="10" borderId="27" xfId="0" applyNumberFormat="1" applyFont="1" applyFill="1" applyBorder="1" applyAlignment="1">
      <alignment horizontal="right" vertical="center"/>
    </xf>
    <xf numFmtId="0" fontId="6" fillId="7" borderId="9" xfId="0" applyFont="1" applyFill="1" applyBorder="1" applyAlignment="1">
      <alignment horizontal="left" vertical="center" wrapText="1"/>
    </xf>
    <xf numFmtId="3" fontId="3" fillId="10" borderId="28" xfId="0" applyNumberFormat="1" applyFont="1" applyFill="1" applyBorder="1" applyAlignment="1">
      <alignment horizontal="right" vertical="center"/>
    </xf>
    <xf numFmtId="3" fontId="3" fillId="10" borderId="20" xfId="0" applyNumberFormat="1" applyFont="1" applyFill="1" applyBorder="1" applyAlignment="1">
      <alignment horizontal="right" vertical="center"/>
    </xf>
    <xf numFmtId="3" fontId="3" fillId="5" borderId="20" xfId="0" applyNumberFormat="1" applyFont="1" applyFill="1" applyBorder="1" applyAlignment="1" applyProtection="1">
      <alignment horizontal="right" vertical="center"/>
      <protection locked="0"/>
    </xf>
    <xf numFmtId="3" fontId="3" fillId="5" borderId="20" xfId="0" applyNumberFormat="1" applyFont="1" applyFill="1" applyBorder="1" applyAlignment="1">
      <alignment horizontal="right" vertical="center"/>
    </xf>
    <xf numFmtId="3" fontId="3" fillId="5" borderId="29" xfId="0" applyNumberFormat="1" applyFont="1" applyFill="1" applyBorder="1" applyAlignment="1">
      <alignment horizontal="right" vertical="center"/>
    </xf>
    <xf numFmtId="3" fontId="3" fillId="5" borderId="28" xfId="0" applyNumberFormat="1" applyFont="1" applyFill="1" applyBorder="1" applyAlignment="1" applyProtection="1">
      <alignment horizontal="right" vertical="center"/>
      <protection locked="0"/>
    </xf>
    <xf numFmtId="3" fontId="3" fillId="11" borderId="20" xfId="0" applyNumberFormat="1" applyFont="1" applyFill="1" applyBorder="1" applyAlignment="1">
      <alignment horizontal="right" vertical="center"/>
    </xf>
    <xf numFmtId="3" fontId="3" fillId="11" borderId="29" xfId="0" applyNumberFormat="1" applyFont="1" applyFill="1" applyBorder="1" applyAlignment="1">
      <alignment horizontal="right" vertical="center"/>
    </xf>
    <xf numFmtId="3" fontId="3" fillId="10" borderId="29" xfId="0" applyNumberFormat="1" applyFont="1" applyFill="1" applyBorder="1" applyAlignment="1">
      <alignment horizontal="right" vertical="center"/>
    </xf>
    <xf numFmtId="3" fontId="3" fillId="10" borderId="30" xfId="0" applyNumberFormat="1" applyFont="1" applyFill="1" applyBorder="1" applyAlignment="1">
      <alignment horizontal="right" vertical="center"/>
    </xf>
    <xf numFmtId="3" fontId="3" fillId="10" borderId="31" xfId="0" applyNumberFormat="1" applyFont="1" applyFill="1" applyBorder="1" applyAlignment="1">
      <alignment horizontal="right" vertical="center"/>
    </xf>
    <xf numFmtId="3" fontId="3" fillId="5" borderId="31" xfId="0" applyNumberFormat="1" applyFont="1" applyFill="1" applyBorder="1" applyAlignment="1" applyProtection="1">
      <alignment horizontal="right" vertical="center"/>
      <protection locked="0"/>
    </xf>
    <xf numFmtId="3" fontId="3" fillId="5" borderId="31" xfId="0" applyNumberFormat="1" applyFont="1" applyFill="1" applyBorder="1" applyAlignment="1">
      <alignment horizontal="right" vertical="center"/>
    </xf>
    <xf numFmtId="3" fontId="3" fillId="5" borderId="32" xfId="0" applyNumberFormat="1" applyFont="1" applyFill="1" applyBorder="1" applyAlignment="1">
      <alignment horizontal="right" vertical="center"/>
    </xf>
    <xf numFmtId="0" fontId="11" fillId="2" borderId="2" xfId="2" quotePrefix="1" applyFont="1" applyFill="1" applyBorder="1" applyAlignment="1">
      <alignment horizontal="center"/>
    </xf>
    <xf numFmtId="0" fontId="11" fillId="2" borderId="0" xfId="2" applyFont="1" applyFill="1" applyAlignment="1">
      <alignment horizontal="center"/>
    </xf>
    <xf numFmtId="0" fontId="7" fillId="2" borderId="2" xfId="2" quotePrefix="1" applyFont="1" applyFill="1" applyBorder="1" applyAlignment="1" applyProtection="1">
      <alignment horizontal="center" vertical="center"/>
      <protection locked="0"/>
    </xf>
    <xf numFmtId="0" fontId="7" fillId="2" borderId="0" xfId="2" applyFont="1" applyFill="1" applyAlignment="1" applyProtection="1">
      <alignment horizontal="center" vertical="center"/>
      <protection locked="0"/>
    </xf>
    <xf numFmtId="0" fontId="5" fillId="2" borderId="2" xfId="2" applyFont="1" applyFill="1" applyBorder="1" applyAlignment="1">
      <alignment horizontal="center"/>
    </xf>
    <xf numFmtId="0" fontId="0" fillId="0" borderId="0" xfId="0"/>
    <xf numFmtId="0" fontId="10" fillId="2" borderId="2" xfId="2" quotePrefix="1" applyFont="1" applyFill="1" applyBorder="1" applyAlignment="1">
      <alignment horizontal="center"/>
    </xf>
    <xf numFmtId="0" fontId="10" fillId="2" borderId="0" xfId="2" quotePrefix="1" applyFont="1" applyFill="1" applyAlignment="1">
      <alignment horizontal="center"/>
    </xf>
    <xf numFmtId="0" fontId="2" fillId="2" borderId="2" xfId="2" applyFont="1" applyFill="1" applyBorder="1" applyAlignment="1">
      <alignment horizontal="center"/>
    </xf>
    <xf numFmtId="0" fontId="2" fillId="2" borderId="0" xfId="2" applyFont="1" applyFill="1" applyAlignment="1">
      <alignment horizontal="center"/>
    </xf>
    <xf numFmtId="0" fontId="26" fillId="14" borderId="9" xfId="0" applyFont="1" applyFill="1" applyBorder="1" applyAlignment="1">
      <alignment horizontal="left" vertical="center" wrapText="1"/>
    </xf>
    <xf numFmtId="0" fontId="26" fillId="14" borderId="9" xfId="0" applyFont="1" applyFill="1" applyBorder="1" applyAlignment="1">
      <alignment horizontal="left" vertical="center" wrapText="1" indent="1"/>
    </xf>
    <xf numFmtId="0" fontId="26" fillId="14" borderId="9" xfId="0" applyFont="1" applyFill="1" applyBorder="1" applyAlignment="1">
      <alignment horizontal="left" vertical="center" wrapText="1" indent="2"/>
    </xf>
    <xf numFmtId="0" fontId="15" fillId="0" borderId="0" xfId="4" applyFont="1" applyAlignment="1">
      <alignment horizontal="left" vertical="center"/>
    </xf>
    <xf numFmtId="0" fontId="16" fillId="8" borderId="18" xfId="0" applyFont="1" applyFill="1" applyBorder="1" applyAlignment="1">
      <alignment horizontal="center" vertical="center"/>
    </xf>
    <xf numFmtId="0" fontId="16" fillId="9" borderId="9" xfId="0" applyFont="1" applyFill="1" applyBorder="1" applyAlignment="1">
      <alignment horizontal="center" vertical="center" wrapText="1"/>
    </xf>
    <xf numFmtId="0" fontId="3" fillId="7" borderId="24" xfId="0" applyFont="1" applyFill="1" applyBorder="1" applyAlignment="1">
      <alignment horizontal="left" vertical="center" wrapText="1" indent="1"/>
    </xf>
    <xf numFmtId="0" fontId="3" fillId="7" borderId="24" xfId="0" applyFont="1" applyFill="1" applyBorder="1" applyAlignment="1">
      <alignment horizontal="left" vertical="center" indent="1"/>
    </xf>
    <xf numFmtId="0" fontId="3" fillId="7" borderId="9" xfId="0" applyFont="1" applyFill="1" applyBorder="1" applyAlignment="1">
      <alignment horizontal="left" vertical="center" wrapText="1" indent="1"/>
    </xf>
    <xf numFmtId="0" fontId="6" fillId="7" borderId="9" xfId="0" applyFont="1" applyFill="1" applyBorder="1" applyAlignment="1">
      <alignment horizontal="left" vertical="center" wrapText="1"/>
    </xf>
    <xf numFmtId="0" fontId="6" fillId="7" borderId="9" xfId="0" applyFont="1" applyFill="1" applyBorder="1" applyAlignment="1">
      <alignment horizontal="center" vertical="center"/>
    </xf>
    <xf numFmtId="0" fontId="6" fillId="7" borderId="9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15" fillId="7" borderId="9" xfId="0" applyFont="1" applyFill="1" applyBorder="1" applyAlignment="1">
      <alignment horizontal="left" vertical="center" wrapText="1" indent="1"/>
    </xf>
    <xf numFmtId="3" fontId="15" fillId="12" borderId="9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16" fillId="8" borderId="19" xfId="0" applyFont="1" applyFill="1" applyBorder="1" applyAlignment="1">
      <alignment horizontal="center" vertical="center"/>
    </xf>
    <xf numFmtId="0" fontId="3" fillId="7" borderId="9" xfId="0" applyFont="1" applyFill="1" applyBorder="1" applyAlignment="1">
      <alignment horizontal="left" vertical="center" wrapText="1"/>
    </xf>
    <xf numFmtId="0" fontId="3" fillId="7" borderId="9" xfId="0" applyFont="1" applyFill="1" applyBorder="1" applyAlignment="1">
      <alignment horizontal="left" vertical="center" wrapText="1" indent="2"/>
    </xf>
    <xf numFmtId="0" fontId="25" fillId="14" borderId="9" xfId="7" applyFont="1" applyFill="1" applyBorder="1" applyAlignment="1">
      <alignment horizontal="center" vertical="center"/>
    </xf>
    <xf numFmtId="0" fontId="26" fillId="14" borderId="34" xfId="0" applyFont="1" applyFill="1" applyBorder="1" applyAlignment="1">
      <alignment horizontal="left" vertical="center" wrapText="1"/>
    </xf>
    <xf numFmtId="0" fontId="26" fillId="14" borderId="24" xfId="0" applyFont="1" applyFill="1" applyBorder="1" applyAlignment="1">
      <alignment horizontal="left" vertical="center" wrapText="1"/>
    </xf>
    <xf numFmtId="0" fontId="28" fillId="0" borderId="33" xfId="0" applyFont="1" applyBorder="1" applyAlignment="1">
      <alignment horizontal="center"/>
    </xf>
    <xf numFmtId="0" fontId="25" fillId="14" borderId="9" xfId="7" applyFont="1" applyFill="1" applyBorder="1" applyAlignment="1">
      <alignment horizontal="left" vertical="center" wrapText="1" indent="2"/>
    </xf>
    <xf numFmtId="0" fontId="26" fillId="14" borderId="24" xfId="0" applyFont="1" applyFill="1" applyBorder="1" applyAlignment="1">
      <alignment horizontal="left" vertical="center" wrapText="1" indent="1"/>
    </xf>
    <xf numFmtId="0" fontId="26" fillId="14" borderId="24" xfId="0" applyFont="1" applyFill="1" applyBorder="1" applyAlignment="1">
      <alignment horizontal="left" vertical="center" indent="1"/>
    </xf>
    <xf numFmtId="0" fontId="25" fillId="14" borderId="9" xfId="7" applyFont="1" applyFill="1" applyBorder="1" applyAlignment="1">
      <alignment horizontal="center" vertical="center" wrapText="1"/>
    </xf>
  </cellXfs>
  <cellStyles count="8">
    <cellStyle name="Bad 2" xfId="6" xr:uid="{21F95C23-9071-4152-9B41-0963B0FF032A}"/>
    <cellStyle name="Dezimal_Tabelle2" xfId="1" xr:uid="{00000000-0005-0000-0000-000001000000}"/>
    <cellStyle name="Neutral" xfId="7" builtinId="28"/>
    <cellStyle name="Normal" xfId="0" builtinId="0"/>
    <cellStyle name="Normal 2" xfId="4" xr:uid="{7A33E44F-54E6-430B-8E6D-C50D346DD3CD}"/>
    <cellStyle name="Normal_Book2" xfId="2" xr:uid="{00000000-0005-0000-0000-000004000000}"/>
    <cellStyle name="Normal_Front" xfId="3" xr:uid="{00000000-0005-0000-0000-000005000000}"/>
    <cellStyle name="Percent 2" xfId="5" xr:uid="{2FEA1CAC-D286-4677-B611-A8E347CFFE87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  <color indexed="22"/>
      </font>
      <fill>
        <patternFill>
          <bgColor indexed="60"/>
        </patternFill>
      </fill>
    </dxf>
    <dxf>
      <font>
        <b/>
        <i val="0"/>
        <condense val="0"/>
        <extend val="0"/>
        <color indexed="9"/>
      </font>
      <fill>
        <patternFill>
          <bgColor indexed="9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104775</xdr:rowOff>
    </xdr:from>
    <xdr:to>
      <xdr:col>3</xdr:col>
      <xdr:colOff>1838325</xdr:colOff>
      <xdr:row>2</xdr:row>
      <xdr:rowOff>885825</xdr:rowOff>
    </xdr:to>
    <xdr:pic>
      <xdr:nvPicPr>
        <xdr:cNvPr id="51422" name="Picture 1">
          <a:extLst>
            <a:ext uri="{FF2B5EF4-FFF2-40B4-BE49-F238E27FC236}">
              <a16:creationId xmlns:a16="http://schemas.microsoft.com/office/drawing/2014/main" id="{00000000-0008-0000-0000-0000DEC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609600"/>
          <a:ext cx="5400675" cy="7810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14</xdr:row>
          <xdr:rowOff>57150</xdr:rowOff>
        </xdr:from>
        <xdr:to>
          <xdr:col>2</xdr:col>
          <xdr:colOff>3276600</xdr:colOff>
          <xdr:row>15</xdr:row>
          <xdr:rowOff>123825</xdr:rowOff>
        </xdr:to>
        <xdr:sp macro="" textlink="">
          <xdr:nvSpPr>
            <xdr:cNvPr id="51202" name="cbo_Cty" hidden="1">
              <a:extLst>
                <a:ext uri="{63B3BB69-23CF-44E3-9099-C40C66FF867C}">
                  <a14:compatExt spid="_x0000_s51202"/>
                </a:ext>
                <a:ext uri="{FF2B5EF4-FFF2-40B4-BE49-F238E27FC236}">
                  <a16:creationId xmlns:a16="http://schemas.microsoft.com/office/drawing/2014/main" id="{00000000-0008-0000-0000-000002C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6">
    <tabColor indexed="60"/>
    <pageSetUpPr fitToPage="1"/>
  </sheetPr>
  <dimension ref="A2:O57"/>
  <sheetViews>
    <sheetView showGridLines="0" tabSelected="1" topLeftCell="A2" zoomScale="85" zoomScaleNormal="85" workbookViewId="0">
      <selection activeCell="A2" sqref="A2"/>
    </sheetView>
  </sheetViews>
  <sheetFormatPr defaultColWidth="0" defaultRowHeight="68.25" customHeight="1" zeroHeight="1"/>
  <cols>
    <col min="1" max="2" width="1.7109375" style="1" customWidth="1"/>
    <col min="3" max="3" width="53.42578125" style="1" customWidth="1"/>
    <col min="4" max="4" width="44.140625" style="1" customWidth="1"/>
    <col min="5" max="5" width="1.7109375" style="1" customWidth="1"/>
    <col min="6" max="6" width="3.42578125" style="1" customWidth="1"/>
    <col min="7" max="16384" width="0.5703125" style="1" hidden="1"/>
  </cols>
  <sheetData>
    <row r="2" spans="2:15" ht="20.25">
      <c r="B2" s="25" t="s">
        <v>152</v>
      </c>
      <c r="C2" s="24"/>
      <c r="D2" s="21"/>
      <c r="E2" s="12"/>
      <c r="N2" s="34" t="s">
        <v>72</v>
      </c>
      <c r="O2" s="34" t="s">
        <v>73</v>
      </c>
    </row>
    <row r="3" spans="2:15" ht="79.5" customHeight="1">
      <c r="B3" s="8"/>
      <c r="C3" s="2"/>
      <c r="D3" s="2"/>
      <c r="E3" s="7"/>
      <c r="N3" s="28"/>
      <c r="O3" s="29" t="s">
        <v>92</v>
      </c>
    </row>
    <row r="4" spans="2:15" ht="114.75" hidden="1">
      <c r="B4" s="92" t="s">
        <v>92</v>
      </c>
      <c r="C4" s="93"/>
      <c r="D4" s="93"/>
      <c r="E4" s="13"/>
      <c r="N4" s="28" t="s">
        <v>3</v>
      </c>
      <c r="O4" s="29" t="s">
        <v>4</v>
      </c>
    </row>
    <row r="5" spans="2:15" ht="114.75" hidden="1">
      <c r="B5" s="9"/>
      <c r="C5" s="2"/>
      <c r="D5" s="2"/>
      <c r="E5" s="7"/>
      <c r="N5" s="26" t="s">
        <v>5</v>
      </c>
      <c r="O5" s="27" t="s">
        <v>6</v>
      </c>
    </row>
    <row r="6" spans="2:15" ht="21" customHeight="1">
      <c r="B6" s="94" t="s">
        <v>97</v>
      </c>
      <c r="C6" s="95"/>
      <c r="D6" s="95"/>
      <c r="E6" s="14"/>
      <c r="N6" s="26" t="s">
        <v>7</v>
      </c>
      <c r="O6" s="30" t="s">
        <v>98</v>
      </c>
    </row>
    <row r="7" spans="2:15" ht="17.25" customHeight="1">
      <c r="B7" s="94" t="s">
        <v>0</v>
      </c>
      <c r="C7" s="95"/>
      <c r="D7" s="95"/>
      <c r="E7" s="14"/>
      <c r="N7" s="26" t="s">
        <v>8</v>
      </c>
      <c r="O7" s="27" t="s">
        <v>9</v>
      </c>
    </row>
    <row r="8" spans="2:15" ht="18" customHeight="1">
      <c r="B8" s="94" t="s">
        <v>2</v>
      </c>
      <c r="C8" s="95"/>
      <c r="D8" s="95"/>
      <c r="E8" s="14"/>
      <c r="N8" s="26" t="s">
        <v>74</v>
      </c>
      <c r="O8" s="30" t="s">
        <v>99</v>
      </c>
    </row>
    <row r="9" spans="2:15" ht="18" customHeight="1">
      <c r="B9" s="9"/>
      <c r="C9" s="2"/>
      <c r="D9" s="2"/>
      <c r="E9" s="7"/>
      <c r="N9" s="26" t="s">
        <v>75</v>
      </c>
      <c r="O9" s="27" t="s">
        <v>85</v>
      </c>
    </row>
    <row r="10" spans="2:15" ht="18" customHeight="1">
      <c r="B10" s="96" t="s">
        <v>142</v>
      </c>
      <c r="C10" s="97"/>
      <c r="D10" s="97"/>
      <c r="E10" s="15"/>
      <c r="N10" s="26" t="s">
        <v>95</v>
      </c>
      <c r="O10" s="31" t="s">
        <v>94</v>
      </c>
    </row>
    <row r="11" spans="2:15" ht="3.75" customHeight="1">
      <c r="B11" s="98"/>
      <c r="C11" s="99"/>
      <c r="D11" s="99"/>
      <c r="E11" s="16"/>
      <c r="N11" s="26" t="s">
        <v>76</v>
      </c>
      <c r="O11" s="27" t="s">
        <v>86</v>
      </c>
    </row>
    <row r="12" spans="2:15" ht="3.75" customHeight="1">
      <c r="B12" s="90"/>
      <c r="C12" s="91"/>
      <c r="D12" s="91"/>
      <c r="E12" s="17"/>
      <c r="N12" s="26" t="s">
        <v>77</v>
      </c>
      <c r="O12" s="27" t="s">
        <v>87</v>
      </c>
    </row>
    <row r="13" spans="2:15" ht="3.75" customHeight="1">
      <c r="B13" s="9"/>
      <c r="C13" s="2"/>
      <c r="D13" s="2"/>
      <c r="E13" s="7"/>
      <c r="N13" s="26" t="s">
        <v>78</v>
      </c>
      <c r="O13" s="27" t="s">
        <v>88</v>
      </c>
    </row>
    <row r="14" spans="2:15" ht="9" customHeight="1">
      <c r="B14" s="22"/>
      <c r="C14" s="6"/>
      <c r="D14" s="6"/>
      <c r="E14" s="23"/>
      <c r="N14" s="26" t="s">
        <v>62</v>
      </c>
      <c r="O14" s="27" t="s">
        <v>63</v>
      </c>
    </row>
    <row r="15" spans="2:15" ht="19.5" customHeight="1">
      <c r="B15" s="9"/>
      <c r="C15" s="35"/>
      <c r="D15" s="11" t="s">
        <v>93</v>
      </c>
      <c r="E15" s="18"/>
      <c r="N15" s="26" t="s">
        <v>79</v>
      </c>
      <c r="O15" s="27" t="s">
        <v>89</v>
      </c>
    </row>
    <row r="16" spans="2:15" ht="17.25" customHeight="1">
      <c r="B16" s="10"/>
      <c r="C16" s="3"/>
      <c r="D16" s="19"/>
      <c r="E16" s="20"/>
      <c r="N16" s="26" t="s">
        <v>80</v>
      </c>
      <c r="O16" s="27" t="s">
        <v>90</v>
      </c>
    </row>
    <row r="17" spans="14:15" ht="20.25" customHeight="1">
      <c r="N17" s="26" t="s">
        <v>81</v>
      </c>
      <c r="O17" s="27" t="s">
        <v>91</v>
      </c>
    </row>
    <row r="18" spans="14:15" ht="89.25" hidden="1">
      <c r="N18" s="26" t="s">
        <v>82</v>
      </c>
      <c r="O18" s="30" t="s">
        <v>100</v>
      </c>
    </row>
    <row r="19" spans="14:15" ht="76.5" hidden="1">
      <c r="N19" s="26" t="s">
        <v>83</v>
      </c>
      <c r="O19" s="30" t="s">
        <v>101</v>
      </c>
    </row>
    <row r="20" spans="14:15" ht="89.25" hidden="1">
      <c r="N20" s="26" t="s">
        <v>84</v>
      </c>
      <c r="O20" s="30" t="s">
        <v>102</v>
      </c>
    </row>
    <row r="21" spans="14:15" ht="76.5" hidden="1">
      <c r="N21" s="26" t="s">
        <v>10</v>
      </c>
      <c r="O21" s="30" t="s">
        <v>103</v>
      </c>
    </row>
    <row r="22" spans="14:15" ht="140.25" hidden="1">
      <c r="N22" s="26" t="s">
        <v>11</v>
      </c>
      <c r="O22" s="27" t="s">
        <v>12</v>
      </c>
    </row>
    <row r="23" spans="14:15" ht="89.25" hidden="1">
      <c r="N23" s="26" t="s">
        <v>13</v>
      </c>
      <c r="O23" s="27" t="s">
        <v>14</v>
      </c>
    </row>
    <row r="24" spans="14:15" ht="63.75" hidden="1">
      <c r="N24" s="26" t="s">
        <v>15</v>
      </c>
      <c r="O24" s="27" t="s">
        <v>16</v>
      </c>
    </row>
    <row r="25" spans="14:15" ht="114.75" hidden="1">
      <c r="N25" s="26" t="s">
        <v>17</v>
      </c>
      <c r="O25" s="27" t="s">
        <v>18</v>
      </c>
    </row>
    <row r="26" spans="14:15" ht="89.25" hidden="1">
      <c r="N26" s="26" t="s">
        <v>19</v>
      </c>
      <c r="O26" s="30" t="s">
        <v>104</v>
      </c>
    </row>
    <row r="27" spans="14:15" ht="76.5" hidden="1">
      <c r="N27" s="26" t="s">
        <v>20</v>
      </c>
      <c r="O27" s="27" t="s">
        <v>21</v>
      </c>
    </row>
    <row r="28" spans="14:15" ht="63.75" hidden="1">
      <c r="N28" s="26" t="s">
        <v>22</v>
      </c>
      <c r="O28" s="30" t="s">
        <v>105</v>
      </c>
    </row>
    <row r="29" spans="14:15" ht="63.75" hidden="1">
      <c r="N29" s="26" t="s">
        <v>23</v>
      </c>
      <c r="O29" s="27" t="s">
        <v>24</v>
      </c>
    </row>
    <row r="30" spans="14:15" ht="63.75" hidden="1">
      <c r="N30" s="26" t="s">
        <v>25</v>
      </c>
      <c r="O30" s="27" t="s">
        <v>26</v>
      </c>
    </row>
    <row r="31" spans="14:15" ht="76.5" hidden="1">
      <c r="N31" s="26" t="s">
        <v>27</v>
      </c>
      <c r="O31" s="27" t="s">
        <v>106</v>
      </c>
    </row>
    <row r="32" spans="14:15" ht="114.75" hidden="1">
      <c r="N32" s="26" t="s">
        <v>28</v>
      </c>
      <c r="O32" s="27" t="s">
        <v>107</v>
      </c>
    </row>
    <row r="33" spans="14:15" ht="127.5" hidden="1">
      <c r="N33" s="26" t="s">
        <v>29</v>
      </c>
      <c r="O33" s="30" t="s">
        <v>108</v>
      </c>
    </row>
    <row r="34" spans="14:15" ht="102" hidden="1">
      <c r="N34" s="36" t="s">
        <v>115</v>
      </c>
      <c r="O34" s="37" t="s">
        <v>116</v>
      </c>
    </row>
    <row r="35" spans="14:15" ht="102" hidden="1">
      <c r="N35" s="26" t="s">
        <v>30</v>
      </c>
      <c r="O35" s="27" t="s">
        <v>31</v>
      </c>
    </row>
    <row r="36" spans="14:15" ht="76.5" hidden="1">
      <c r="N36" s="26" t="s">
        <v>32</v>
      </c>
      <c r="O36" s="27" t="s">
        <v>33</v>
      </c>
    </row>
    <row r="37" spans="14:15" ht="140.25" hidden="1">
      <c r="N37" s="26" t="s">
        <v>34</v>
      </c>
      <c r="O37" s="30" t="s">
        <v>109</v>
      </c>
    </row>
    <row r="38" spans="14:15" ht="127.5" hidden="1">
      <c r="N38" s="26" t="s">
        <v>35</v>
      </c>
      <c r="O38" s="27" t="s">
        <v>36</v>
      </c>
    </row>
    <row r="39" spans="14:15" ht="76.5" hidden="1">
      <c r="N39" s="26" t="s">
        <v>37</v>
      </c>
      <c r="O39" s="27" t="s">
        <v>38</v>
      </c>
    </row>
    <row r="40" spans="14:15" ht="51" hidden="1">
      <c r="N40" s="26" t="s">
        <v>39</v>
      </c>
      <c r="O40" s="27" t="s">
        <v>40</v>
      </c>
    </row>
    <row r="41" spans="14:15" ht="140.25" hidden="1">
      <c r="N41" s="26" t="s">
        <v>41</v>
      </c>
      <c r="O41" s="27" t="s">
        <v>42</v>
      </c>
    </row>
    <row r="42" spans="14:15" ht="76.5" hidden="1">
      <c r="N42" s="26" t="s">
        <v>43</v>
      </c>
      <c r="O42" s="27" t="s">
        <v>44</v>
      </c>
    </row>
    <row r="43" spans="14:15" ht="102" hidden="1">
      <c r="N43" s="26" t="s">
        <v>45</v>
      </c>
      <c r="O43" s="30" t="s">
        <v>110</v>
      </c>
    </row>
    <row r="44" spans="14:15" ht="89.25" hidden="1">
      <c r="N44" s="26" t="s">
        <v>46</v>
      </c>
      <c r="O44" s="27" t="s">
        <v>47</v>
      </c>
    </row>
    <row r="45" spans="14:15" ht="76.5" hidden="1">
      <c r="N45" s="26" t="s">
        <v>48</v>
      </c>
      <c r="O45" s="27" t="s">
        <v>49</v>
      </c>
    </row>
    <row r="46" spans="14:15" ht="140.25" hidden="1">
      <c r="N46" s="26" t="s">
        <v>50</v>
      </c>
      <c r="O46" s="27" t="s">
        <v>51</v>
      </c>
    </row>
    <row r="47" spans="14:15" ht="114.75" hidden="1">
      <c r="N47" s="26" t="s">
        <v>52</v>
      </c>
      <c r="O47" s="27" t="s">
        <v>53</v>
      </c>
    </row>
    <row r="48" spans="14:15" ht="102" hidden="1">
      <c r="N48" s="26" t="s">
        <v>54</v>
      </c>
      <c r="O48" s="27" t="s">
        <v>111</v>
      </c>
    </row>
    <row r="49" spans="14:15" ht="140.25" hidden="1">
      <c r="N49" s="26" t="s">
        <v>55</v>
      </c>
      <c r="O49" s="27" t="s">
        <v>56</v>
      </c>
    </row>
    <row r="50" spans="14:15" ht="63.75" hidden="1">
      <c r="N50" s="26" t="s">
        <v>57</v>
      </c>
      <c r="O50" s="30" t="s">
        <v>112</v>
      </c>
    </row>
    <row r="51" spans="14:15" ht="76.5" hidden="1">
      <c r="N51" s="26" t="s">
        <v>58</v>
      </c>
      <c r="O51" s="27" t="s">
        <v>59</v>
      </c>
    </row>
    <row r="52" spans="14:15" ht="140.25" hidden="1">
      <c r="N52" s="26" t="s">
        <v>60</v>
      </c>
      <c r="O52" s="27" t="s">
        <v>61</v>
      </c>
    </row>
    <row r="53" spans="14:15" ht="102" hidden="1">
      <c r="N53" s="26" t="s">
        <v>64</v>
      </c>
      <c r="O53" s="27" t="s">
        <v>65</v>
      </c>
    </row>
    <row r="54" spans="14:15" ht="76.5" hidden="1">
      <c r="N54" s="26" t="s">
        <v>66</v>
      </c>
      <c r="O54" s="27" t="s">
        <v>67</v>
      </c>
    </row>
    <row r="55" spans="14:15" ht="229.5" hidden="1">
      <c r="N55" s="26" t="s">
        <v>114</v>
      </c>
      <c r="O55" s="27" t="s">
        <v>113</v>
      </c>
    </row>
    <row r="56" spans="14:15" ht="165.75" hidden="1">
      <c r="N56" s="26" t="s">
        <v>68</v>
      </c>
      <c r="O56" s="27" t="s">
        <v>69</v>
      </c>
    </row>
    <row r="57" spans="14:15" ht="153" hidden="1">
      <c r="N57" s="32" t="s">
        <v>70</v>
      </c>
      <c r="O57" s="33" t="s">
        <v>71</v>
      </c>
    </row>
  </sheetData>
  <mergeCells count="7">
    <mergeCell ref="B12:D12"/>
    <mergeCell ref="B4:D4"/>
    <mergeCell ref="B6:D6"/>
    <mergeCell ref="B10:D10"/>
    <mergeCell ref="B11:D11"/>
    <mergeCell ref="B7:D7"/>
    <mergeCell ref="B8:D8"/>
  </mergeCells>
  <phoneticPr fontId="3" type="noConversion"/>
  <conditionalFormatting sqref="B4:E4">
    <cfRule type="expression" dxfId="4" priority="1" stopIfTrue="1">
      <formula>$B$4=""</formula>
    </cfRule>
    <cfRule type="expression" dxfId="3" priority="2" stopIfTrue="1">
      <formula>$B$4&lt;&gt;"&lt; REPORTING COUNTRY &gt;"</formula>
    </cfRule>
    <cfRule type="expression" dxfId="2" priority="3" stopIfTrue="1">
      <formula>$B$4="&lt; REPORTING COUNTRY &gt;"</formula>
    </cfRule>
  </conditionalFormatting>
  <pageMargins left="0.74803149606299213" right="0.74803149606299213" top="0.98425196850393704" bottom="0.98425196850393704" header="0.51181102362204722" footer="0.51181102362204722"/>
  <pageSetup paperSize="8" orientation="portrait" r:id="rId1"/>
  <headerFooter alignWithMargins="0">
    <oddFooter>&amp;R2019 Triennial Central Bank Survey</oddFooter>
  </headerFooter>
  <drawing r:id="rId2"/>
  <legacyDrawing r:id="rId3"/>
  <controls>
    <mc:AlternateContent xmlns:mc="http://schemas.openxmlformats.org/markup-compatibility/2006">
      <mc:Choice Requires="x14">
        <control shapeId="51202" r:id="rId4" name="cbo_Cty">
          <controlPr defaultSize="0" autoLine="0" autoPict="0" linkedCell="B4" listFillRange="O3:O57" r:id="rId5">
            <anchor moveWithCells="1">
              <from>
                <xdr:col>2</xdr:col>
                <xdr:colOff>66675</xdr:colOff>
                <xdr:row>14</xdr:row>
                <xdr:rowOff>57150</xdr:rowOff>
              </from>
              <to>
                <xdr:col>2</xdr:col>
                <xdr:colOff>3276600</xdr:colOff>
                <xdr:row>15</xdr:row>
                <xdr:rowOff>123825</xdr:rowOff>
              </to>
            </anchor>
          </controlPr>
        </control>
      </mc:Choice>
      <mc:Fallback>
        <control shapeId="51202" r:id="rId4" name="cbo_Cty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513BB7-3404-466A-BC23-FF0D31508546}">
  <sheetPr>
    <tabColor theme="4" tint="0.59999389629810485"/>
    <pageSetUpPr fitToPage="1"/>
  </sheetPr>
  <dimension ref="B2:AA26"/>
  <sheetViews>
    <sheetView showGridLines="0" zoomScale="85" zoomScaleNormal="85" workbookViewId="0"/>
  </sheetViews>
  <sheetFormatPr defaultColWidth="9.140625" defaultRowHeight="12.75"/>
  <cols>
    <col min="1" max="1" width="3.140625" style="38" customWidth="1"/>
    <col min="2" max="2" width="28.28515625" style="38" customWidth="1"/>
    <col min="3" max="3" width="32" style="38" customWidth="1"/>
    <col min="4" max="4" width="20.28515625" style="38" customWidth="1"/>
    <col min="5" max="11" width="18" style="38" customWidth="1"/>
    <col min="12" max="12" width="18" style="41" customWidth="1"/>
    <col min="13" max="13" width="1.42578125" style="38" customWidth="1"/>
    <col min="14" max="14" width="17.7109375" style="38" customWidth="1"/>
    <col min="15" max="15" width="1.42578125" style="38" customWidth="1"/>
    <col min="16" max="16" width="12.42578125" style="38" customWidth="1"/>
    <col min="17" max="17" width="26.85546875" style="38" bestFit="1" customWidth="1"/>
    <col min="18" max="18" width="9.140625" style="38"/>
    <col min="19" max="19" width="28" style="38" customWidth="1"/>
    <col min="20" max="27" width="13.42578125" style="38" customWidth="1"/>
    <col min="28" max="16384" width="9.140625" style="38"/>
  </cols>
  <sheetData>
    <row r="2" spans="2:27" s="5" customFormat="1" ht="20.100000000000001" customHeight="1">
      <c r="B2" s="115" t="s">
        <v>1</v>
      </c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</row>
    <row r="3" spans="2:27" s="5" customFormat="1" ht="20.100000000000001" customHeight="1">
      <c r="B3" s="115" t="s">
        <v>144</v>
      </c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</row>
    <row r="4" spans="2:27" s="5" customFormat="1" ht="20.100000000000001" customHeight="1">
      <c r="B4" s="115" t="s">
        <v>96</v>
      </c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</row>
    <row r="5" spans="2:27" ht="15" customHeight="1">
      <c r="C5" s="39"/>
      <c r="D5" s="39"/>
      <c r="E5" s="39"/>
      <c r="F5" s="39"/>
      <c r="G5" s="39"/>
      <c r="H5" s="39"/>
      <c r="I5" s="39"/>
      <c r="J5" s="39"/>
      <c r="K5" s="39"/>
      <c r="L5" s="40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</row>
    <row r="6" spans="2:27" s="42" customFormat="1" ht="21.75" customHeight="1" thickBot="1">
      <c r="M6" s="43"/>
      <c r="N6" s="44"/>
      <c r="O6" s="44"/>
    </row>
    <row r="7" spans="2:27" s="42" customFormat="1" ht="56.25" customHeight="1" thickBot="1">
      <c r="B7" s="110" t="s">
        <v>117</v>
      </c>
      <c r="C7" s="111" t="s">
        <v>118</v>
      </c>
      <c r="D7" s="110"/>
      <c r="E7" s="110" t="s">
        <v>119</v>
      </c>
      <c r="F7" s="110"/>
      <c r="G7" s="110" t="s">
        <v>120</v>
      </c>
      <c r="H7" s="110"/>
      <c r="I7" s="110" t="s">
        <v>121</v>
      </c>
      <c r="J7" s="110"/>
      <c r="K7" s="110" t="s">
        <v>122</v>
      </c>
      <c r="L7" s="110"/>
      <c r="M7" s="104"/>
      <c r="N7" s="105" t="s">
        <v>123</v>
      </c>
      <c r="O7" s="104"/>
      <c r="Q7" s="119" t="s">
        <v>117</v>
      </c>
      <c r="R7" s="126" t="s">
        <v>118</v>
      </c>
      <c r="S7" s="119"/>
      <c r="T7" s="119" t="s">
        <v>119</v>
      </c>
      <c r="U7" s="119"/>
      <c r="V7" s="119" t="s">
        <v>120</v>
      </c>
      <c r="W7" s="119"/>
      <c r="X7" s="119" t="s">
        <v>121</v>
      </c>
      <c r="Y7" s="119"/>
      <c r="Z7" s="119" t="s">
        <v>122</v>
      </c>
      <c r="AA7" s="119"/>
    </row>
    <row r="8" spans="2:27" s="42" customFormat="1" ht="36" customHeight="1" thickBot="1">
      <c r="B8" s="110"/>
      <c r="C8" s="110"/>
      <c r="D8" s="110"/>
      <c r="E8" s="70" t="s">
        <v>124</v>
      </c>
      <c r="F8" s="70" t="s">
        <v>125</v>
      </c>
      <c r="G8" s="70" t="s">
        <v>124</v>
      </c>
      <c r="H8" s="70" t="s">
        <v>126</v>
      </c>
      <c r="I8" s="70" t="s">
        <v>124</v>
      </c>
      <c r="J8" s="70" t="s">
        <v>126</v>
      </c>
      <c r="K8" s="70" t="s">
        <v>124</v>
      </c>
      <c r="L8" s="70" t="s">
        <v>125</v>
      </c>
      <c r="M8" s="104"/>
      <c r="N8" s="105"/>
      <c r="O8" s="104"/>
      <c r="Q8" s="119"/>
      <c r="R8" s="119"/>
      <c r="S8" s="119"/>
      <c r="T8" s="60" t="s">
        <v>124</v>
      </c>
      <c r="U8" s="60" t="s">
        <v>125</v>
      </c>
      <c r="V8" s="60" t="s">
        <v>124</v>
      </c>
      <c r="W8" s="60" t="s">
        <v>126</v>
      </c>
      <c r="X8" s="60" t="s">
        <v>124</v>
      </c>
      <c r="Y8" s="60" t="s">
        <v>126</v>
      </c>
      <c r="Z8" s="60" t="s">
        <v>124</v>
      </c>
      <c r="AA8" s="60" t="s">
        <v>125</v>
      </c>
    </row>
    <row r="9" spans="2:27" s="42" customFormat="1" ht="55.9" customHeight="1" thickBot="1">
      <c r="B9" s="71" t="s">
        <v>127</v>
      </c>
      <c r="C9" s="106" t="s">
        <v>128</v>
      </c>
      <c r="D9" s="107"/>
      <c r="E9" s="72">
        <f>SUM(G9+I9+K9)</f>
        <v>0</v>
      </c>
      <c r="F9" s="73">
        <f>SUM(H9+J9+L9)</f>
        <v>0</v>
      </c>
      <c r="G9" s="73">
        <f>SUM(G10+G11+G13+G17)</f>
        <v>0</v>
      </c>
      <c r="H9" s="73">
        <f>SUM(H10+H11+H13+H17)</f>
        <v>0</v>
      </c>
      <c r="I9" s="73">
        <f t="shared" ref="I9" si="0">SUM(I10+I11+I13+I17)</f>
        <v>0</v>
      </c>
      <c r="J9" s="73">
        <f>SUM(J10+J11+J13+J17)</f>
        <v>0</v>
      </c>
      <c r="K9" s="73">
        <f>SUM(K10+K11+K13+K17)</f>
        <v>0</v>
      </c>
      <c r="L9" s="74">
        <f>SUM(L10+L11+L13+L17)</f>
        <v>0</v>
      </c>
      <c r="M9" s="104"/>
      <c r="N9" s="45" t="e">
        <f>N10+N13+N17+N11</f>
        <v>#DIV/0!</v>
      </c>
      <c r="O9" s="104"/>
      <c r="Q9" s="62" t="s">
        <v>127</v>
      </c>
      <c r="R9" s="124" t="s">
        <v>128</v>
      </c>
      <c r="S9" s="125"/>
      <c r="T9" s="48">
        <f>IF(E9&lt;&gt;SUM(E10,E13,E11,E17),111,0)</f>
        <v>0</v>
      </c>
      <c r="U9" s="49">
        <f>IF(F9&gt;E9,111,IF(F9&lt;&gt;SUM(F10,F11,F13,F17),111,0))</f>
        <v>0</v>
      </c>
      <c r="V9" s="49">
        <f>IF(G9&lt;&gt;SUM(G10,G13,G11,G17),111,0)</f>
        <v>0</v>
      </c>
      <c r="W9" s="49">
        <f>IF(H9&gt;G9,111,IF(H9&lt;&gt;SUM(H10,H11,H13,H17),111,0))</f>
        <v>0</v>
      </c>
      <c r="X9" s="49">
        <f>IF(I9&lt;&gt;SUM(I10,I13,I11,I17),111,0)</f>
        <v>0</v>
      </c>
      <c r="Y9" s="49">
        <f>IF(J9&gt;I9,111,IF(J9&lt;&gt;SUM(J10,J11,J13,J17),111,0))</f>
        <v>0</v>
      </c>
      <c r="Z9" s="49">
        <f>IF(K9&lt;&gt;SUM(K10,K13,K11,K17),111,0)</f>
        <v>0</v>
      </c>
      <c r="AA9" s="50">
        <f>IF(L9&gt;K9,111,IF(L9&lt;&gt;SUM(L10,L11,L13,L17),111,0))</f>
        <v>0</v>
      </c>
    </row>
    <row r="10" spans="2:27" s="42" customFormat="1" ht="64.150000000000006" customHeight="1" thickBot="1">
      <c r="B10" s="75" t="s">
        <v>129</v>
      </c>
      <c r="C10" s="108" t="s">
        <v>130</v>
      </c>
      <c r="D10" s="108"/>
      <c r="E10" s="76">
        <f>SUM(G10+I10+K10)</f>
        <v>0</v>
      </c>
      <c r="F10" s="77">
        <f>SUM(H10+J10+L10)</f>
        <v>0</v>
      </c>
      <c r="G10" s="78"/>
      <c r="H10" s="78"/>
      <c r="I10" s="78"/>
      <c r="J10" s="79"/>
      <c r="K10" s="78"/>
      <c r="L10" s="80"/>
      <c r="M10" s="104"/>
      <c r="N10" s="46" t="e">
        <f>E10/E9</f>
        <v>#DIV/0!</v>
      </c>
      <c r="O10" s="104"/>
      <c r="Q10" s="63" t="s">
        <v>129</v>
      </c>
      <c r="R10" s="101" t="s">
        <v>130</v>
      </c>
      <c r="S10" s="101"/>
      <c r="T10" s="51">
        <f>IF(E10&gt;E9,111,0)</f>
        <v>0</v>
      </c>
      <c r="U10" s="52">
        <f>IF(F10&gt;E10,111,IF(F10&gt;F9,111,0))</f>
        <v>0</v>
      </c>
      <c r="V10" s="53">
        <f>IF(G10&gt;G9,111,0)</f>
        <v>0</v>
      </c>
      <c r="W10" s="53">
        <f>IF(H10&gt;G10,111,IF(H10&gt;H9,111,0))</f>
        <v>0</v>
      </c>
      <c r="X10" s="53">
        <f t="shared" ref="X10" si="1">IF(I10&gt;I9,111,0)</f>
        <v>0</v>
      </c>
      <c r="Y10" s="52">
        <f t="shared" ref="Y10" si="2">IF(J10&gt;I10,111,IF(J10&gt;J9,111,0))</f>
        <v>0</v>
      </c>
      <c r="Z10" s="53">
        <f t="shared" ref="Z10" si="3">IF(K10&gt;K9,111,0)</f>
        <v>0</v>
      </c>
      <c r="AA10" s="54">
        <f t="shared" ref="AA10" si="4">IF(L10&gt;K10,111,IF(L10&gt;L9,111,0))</f>
        <v>0</v>
      </c>
    </row>
    <row r="11" spans="2:27" s="42" customFormat="1" ht="55.15" customHeight="1" thickBot="1">
      <c r="B11" s="109" t="s">
        <v>146</v>
      </c>
      <c r="C11" s="108" t="s">
        <v>131</v>
      </c>
      <c r="D11" s="108"/>
      <c r="E11" s="76">
        <f t="shared" ref="E11" si="5">SUM(G11+I11+K11)</f>
        <v>0</v>
      </c>
      <c r="F11" s="77">
        <f>SUM(H11+J11+L11)</f>
        <v>0</v>
      </c>
      <c r="G11" s="78"/>
      <c r="H11" s="78"/>
      <c r="I11" s="78"/>
      <c r="J11" s="79"/>
      <c r="K11" s="78"/>
      <c r="L11" s="80"/>
      <c r="M11" s="104"/>
      <c r="N11" s="46" t="e">
        <f>E11/E9</f>
        <v>#DIV/0!</v>
      </c>
      <c r="O11" s="104"/>
      <c r="Q11" s="120" t="s">
        <v>146</v>
      </c>
      <c r="R11" s="101" t="s">
        <v>131</v>
      </c>
      <c r="S11" s="101"/>
      <c r="T11" s="51">
        <f>IF(E11&gt;E9,111,0)</f>
        <v>0</v>
      </c>
      <c r="U11" s="52">
        <f>IF(F11&gt;E11,111,IF(F11&gt;F9,111,0))</f>
        <v>0</v>
      </c>
      <c r="V11" s="53">
        <f>IF(G11&gt;G9,111,0)</f>
        <v>0</v>
      </c>
      <c r="W11" s="53">
        <f>IF(H11&gt;G11,111,IF(H11&gt;H9,111,0))</f>
        <v>0</v>
      </c>
      <c r="X11" s="53">
        <f t="shared" ref="X11" si="6">IF(I11&gt;I9,111,0)</f>
        <v>0</v>
      </c>
      <c r="Y11" s="52">
        <f t="shared" ref="Y11" si="7">IF(J11&gt;I11,111,IF(J11&gt;J9,111,0))</f>
        <v>0</v>
      </c>
      <c r="Z11" s="53">
        <f t="shared" ref="Z11" si="8">IF(K11&gt;K9,111,0)</f>
        <v>0</v>
      </c>
      <c r="AA11" s="54">
        <f t="shared" ref="AA11" si="9">IF(L11&gt;K11,111,IF(L11&gt;L9,111,0))</f>
        <v>0</v>
      </c>
    </row>
    <row r="12" spans="2:27" s="42" customFormat="1" ht="49.5" customHeight="1" thickBot="1">
      <c r="B12" s="109"/>
      <c r="C12" s="108" t="s">
        <v>132</v>
      </c>
      <c r="D12" s="108"/>
      <c r="E12" s="81"/>
      <c r="F12" s="82"/>
      <c r="G12" s="82"/>
      <c r="H12" s="82"/>
      <c r="I12" s="82"/>
      <c r="J12" s="82"/>
      <c r="K12" s="82"/>
      <c r="L12" s="83"/>
      <c r="M12" s="104"/>
      <c r="N12" s="47"/>
      <c r="O12" s="104"/>
      <c r="Q12" s="121"/>
      <c r="R12" s="101" t="s">
        <v>132</v>
      </c>
      <c r="S12" s="101"/>
      <c r="T12" s="55">
        <f>IF(E12&gt;E11,111,0)</f>
        <v>0</v>
      </c>
      <c r="U12" s="52">
        <f>IF(F12&lt;&gt;"",111,0)</f>
        <v>0</v>
      </c>
      <c r="V12" s="52">
        <f t="shared" ref="V12:AA12" si="10">IF(G12&lt;&gt;"",111,0)</f>
        <v>0</v>
      </c>
      <c r="W12" s="52">
        <f t="shared" si="10"/>
        <v>0</v>
      </c>
      <c r="X12" s="52">
        <f t="shared" si="10"/>
        <v>0</v>
      </c>
      <c r="Y12" s="52">
        <f t="shared" si="10"/>
        <v>0</v>
      </c>
      <c r="Z12" s="52">
        <f t="shared" si="10"/>
        <v>0</v>
      </c>
      <c r="AA12" s="54">
        <f t="shared" si="10"/>
        <v>0</v>
      </c>
    </row>
    <row r="13" spans="2:27" s="42" customFormat="1" ht="49.5" customHeight="1" thickBot="1">
      <c r="B13" s="109" t="s">
        <v>147</v>
      </c>
      <c r="C13" s="108" t="s">
        <v>148</v>
      </c>
      <c r="D13" s="108"/>
      <c r="E13" s="76">
        <f>SUM(G13+I13+K13)</f>
        <v>0</v>
      </c>
      <c r="F13" s="77">
        <f>SUM(H13+J13+L13)</f>
        <v>0</v>
      </c>
      <c r="G13" s="77">
        <f>SUM(G14+G15+G16)</f>
        <v>0</v>
      </c>
      <c r="H13" s="77">
        <f>SUM(H14+H15+H16)</f>
        <v>0</v>
      </c>
      <c r="I13" s="77">
        <f>I16</f>
        <v>0</v>
      </c>
      <c r="J13" s="77">
        <f>J16</f>
        <v>0</v>
      </c>
      <c r="K13" s="77">
        <f>K16</f>
        <v>0</v>
      </c>
      <c r="L13" s="77">
        <f>L16</f>
        <v>0</v>
      </c>
      <c r="M13" s="104"/>
      <c r="N13" s="46" t="e">
        <f>E13/E9</f>
        <v>#DIV/0!</v>
      </c>
      <c r="O13" s="104"/>
      <c r="Q13" s="100" t="s">
        <v>147</v>
      </c>
      <c r="R13" s="101" t="s">
        <v>148</v>
      </c>
      <c r="S13" s="101"/>
      <c r="T13" s="51">
        <f>IF(E13&lt;&gt;SUM(E14,E15,E16),111,0)+IF(E13&gt;E9,111,0)</f>
        <v>0</v>
      </c>
      <c r="U13" s="52">
        <f>IF(F13&gt;E13,111,IF(F13&lt;&gt;SUM(F14,F15,F16),111,0))+IF(F13&gt;F9,111,0)</f>
        <v>0</v>
      </c>
      <c r="V13" s="52">
        <f>IF(G13&lt;&gt;SUM(G14,G15,G16),111,0)+IF(G13&gt;G9,111,0)</f>
        <v>0</v>
      </c>
      <c r="W13" s="52">
        <f>IF(H13&gt;G13,111,IF(H13&lt;&gt;SUM(H14,H15,H16),111,0))+IF(H13&gt;H9,111,0)</f>
        <v>0</v>
      </c>
      <c r="X13" s="52">
        <f>IF(I13&lt;&gt;I16,111,0)+IF(I13&gt;I9,111,0)</f>
        <v>0</v>
      </c>
      <c r="Y13" s="52">
        <f>IF(J13&gt;I13,111,IF(J13&lt;&gt;J16,111,0))+IF(J13&gt;J9,111,0)</f>
        <v>0</v>
      </c>
      <c r="Z13" s="52">
        <f>IF(K13&lt;&gt;K16,111,0)+IF(K13&gt;K9,111,0)</f>
        <v>0</v>
      </c>
      <c r="AA13" s="54">
        <f>IF(L13&gt;K13,111,IF(L13&lt;&gt;L16,111,0))+IF(L13&gt;L9,111,0)</f>
        <v>0</v>
      </c>
    </row>
    <row r="14" spans="2:27" s="42" customFormat="1" ht="49.5" customHeight="1" thickBot="1">
      <c r="B14" s="117"/>
      <c r="C14" s="108" t="s">
        <v>133</v>
      </c>
      <c r="D14" s="108"/>
      <c r="E14" s="76">
        <f t="shared" ref="E14:E22" si="11">SUM(G14+I14+K14)</f>
        <v>0</v>
      </c>
      <c r="F14" s="77">
        <f t="shared" ref="F14:F22" si="12">SUM(H14+J14+L14)</f>
        <v>0</v>
      </c>
      <c r="G14" s="78"/>
      <c r="H14" s="79"/>
      <c r="I14" s="82"/>
      <c r="J14" s="82"/>
      <c r="K14" s="82"/>
      <c r="L14" s="83"/>
      <c r="M14" s="104"/>
      <c r="N14" s="114"/>
      <c r="O14" s="104"/>
      <c r="Q14" s="100"/>
      <c r="R14" s="101" t="s">
        <v>133</v>
      </c>
      <c r="S14" s="101"/>
      <c r="T14" s="51">
        <f>IF(E14&gt;E13,111,0)</f>
        <v>0</v>
      </c>
      <c r="U14" s="52">
        <f>IF(F14&gt;E14,111,IF(F14&gt;F13,111,0))</f>
        <v>0</v>
      </c>
      <c r="V14" s="52">
        <f>IF(G14&gt;G13,111,0)</f>
        <v>0</v>
      </c>
      <c r="W14" s="52">
        <f>IF(H14&gt;G14,111,IF(H14&gt;H13,111,0))</f>
        <v>0</v>
      </c>
      <c r="X14" s="52">
        <f t="shared" ref="X14:X15" si="13">IF(I14&lt;&gt;"",111,0)</f>
        <v>0</v>
      </c>
      <c r="Y14" s="52">
        <f t="shared" ref="Y14:Y15" si="14">IF(J14&lt;&gt;"",111,0)</f>
        <v>0</v>
      </c>
      <c r="Z14" s="52">
        <f t="shared" ref="Z14:Z15" si="15">IF(K14&lt;&gt;"",111,0)</f>
        <v>0</v>
      </c>
      <c r="AA14" s="54">
        <f t="shared" ref="AA14:AA15" si="16">IF(L14&lt;&gt;"",111,0)</f>
        <v>0</v>
      </c>
    </row>
    <row r="15" spans="2:27" s="42" customFormat="1" ht="49.5" customHeight="1" thickBot="1">
      <c r="B15" s="117"/>
      <c r="C15" s="108" t="s">
        <v>134</v>
      </c>
      <c r="D15" s="108"/>
      <c r="E15" s="76">
        <f t="shared" si="11"/>
        <v>0</v>
      </c>
      <c r="F15" s="77">
        <f t="shared" si="12"/>
        <v>0</v>
      </c>
      <c r="G15" s="78"/>
      <c r="H15" s="79"/>
      <c r="I15" s="82"/>
      <c r="J15" s="82"/>
      <c r="K15" s="82"/>
      <c r="L15" s="83"/>
      <c r="M15" s="104"/>
      <c r="N15" s="114"/>
      <c r="O15" s="104"/>
      <c r="Q15" s="100"/>
      <c r="R15" s="101" t="s">
        <v>134</v>
      </c>
      <c r="S15" s="101"/>
      <c r="T15" s="51">
        <f>IF(E15&gt;E13,111,0)</f>
        <v>0</v>
      </c>
      <c r="U15" s="52">
        <f>IF(F15&gt;E15,111,IF(F15&gt;F13,111,0))</f>
        <v>0</v>
      </c>
      <c r="V15" s="52">
        <f>IF(G15&gt;G13,111,0)</f>
        <v>0</v>
      </c>
      <c r="W15" s="52">
        <f>IF(H15&gt;G15,111,IF(H15&gt;H13,111,0))</f>
        <v>0</v>
      </c>
      <c r="X15" s="52">
        <f t="shared" si="13"/>
        <v>0</v>
      </c>
      <c r="Y15" s="52">
        <f t="shared" si="14"/>
        <v>0</v>
      </c>
      <c r="Z15" s="52">
        <f t="shared" si="15"/>
        <v>0</v>
      </c>
      <c r="AA15" s="54">
        <f t="shared" si="16"/>
        <v>0</v>
      </c>
    </row>
    <row r="16" spans="2:27" s="42" customFormat="1" ht="66.75" customHeight="1" thickBot="1">
      <c r="B16" s="117"/>
      <c r="C16" s="108" t="s">
        <v>150</v>
      </c>
      <c r="D16" s="108"/>
      <c r="E16" s="76">
        <f t="shared" si="11"/>
        <v>0</v>
      </c>
      <c r="F16" s="77">
        <f t="shared" si="12"/>
        <v>0</v>
      </c>
      <c r="G16" s="78"/>
      <c r="H16" s="79"/>
      <c r="I16" s="78"/>
      <c r="J16" s="79"/>
      <c r="K16" s="78"/>
      <c r="L16" s="80"/>
      <c r="M16" s="104"/>
      <c r="N16" s="114"/>
      <c r="O16" s="104"/>
      <c r="Q16" s="100"/>
      <c r="R16" s="101" t="s">
        <v>150</v>
      </c>
      <c r="S16" s="101"/>
      <c r="T16" s="51">
        <f>IF(E16&gt;E13,111,0)</f>
        <v>0</v>
      </c>
      <c r="U16" s="52">
        <f>IF(F16&gt;E16,111,IF(F16&gt;F13,111,0))</f>
        <v>0</v>
      </c>
      <c r="V16" s="53">
        <f>IF(G16&gt;G13,111,0)</f>
        <v>0</v>
      </c>
      <c r="W16" s="52">
        <f>IF(H16&gt;G16,111,IF(H16&gt;H13,111,0))</f>
        <v>0</v>
      </c>
      <c r="X16" s="53">
        <f t="shared" ref="X16" si="17">IF(I16&gt;I13,111,0)</f>
        <v>0</v>
      </c>
      <c r="Y16" s="52">
        <f t="shared" ref="Y16" si="18">IF(J16&gt;I16,111,IF(J16&gt;J13,111,0))</f>
        <v>0</v>
      </c>
      <c r="Z16" s="53">
        <f t="shared" ref="Z16" si="19">IF(K16&gt;K13,111,0)</f>
        <v>0</v>
      </c>
      <c r="AA16" s="54">
        <f t="shared" ref="AA16" si="20">IF(L16&gt;K16,111,IF(L16&gt;L13,111,0))</f>
        <v>0</v>
      </c>
    </row>
    <row r="17" spans="2:27" s="42" customFormat="1" ht="60.6" customHeight="1" thickBot="1">
      <c r="B17" s="109" t="s">
        <v>135</v>
      </c>
      <c r="C17" s="108" t="s">
        <v>136</v>
      </c>
      <c r="D17" s="108"/>
      <c r="E17" s="76">
        <f t="shared" si="11"/>
        <v>0</v>
      </c>
      <c r="F17" s="77">
        <f t="shared" si="12"/>
        <v>0</v>
      </c>
      <c r="G17" s="77">
        <f>SUM(G18+G19)</f>
        <v>0</v>
      </c>
      <c r="H17" s="77">
        <f>SUM(H18+H19)</f>
        <v>0</v>
      </c>
      <c r="I17" s="77">
        <f t="shared" ref="I17:L17" si="21">SUM(I18+I19)</f>
        <v>0</v>
      </c>
      <c r="J17" s="77">
        <f>SUM(J18+J19)</f>
        <v>0</v>
      </c>
      <c r="K17" s="77">
        <f t="shared" si="21"/>
        <v>0</v>
      </c>
      <c r="L17" s="84">
        <f t="shared" si="21"/>
        <v>0</v>
      </c>
      <c r="M17" s="104"/>
      <c r="N17" s="46" t="e">
        <f>E17/E9</f>
        <v>#DIV/0!</v>
      </c>
      <c r="O17" s="104"/>
      <c r="Q17" s="100" t="s">
        <v>135</v>
      </c>
      <c r="R17" s="101" t="s">
        <v>136</v>
      </c>
      <c r="S17" s="101"/>
      <c r="T17" s="51">
        <f>IF(E17&gt;E9,111,0)+IF(E17&lt;&gt;SUM(E18,E19),111,0)</f>
        <v>0</v>
      </c>
      <c r="U17" s="52">
        <f>IF(F17&gt;E17,111,IF(F17&gt;F9,111,0))+IF(F17&lt;&gt;SUM(F18,F19),111,0)</f>
        <v>0</v>
      </c>
      <c r="V17" s="52">
        <f t="shared" ref="V17" si="22">IF(G17&gt;G9,111,0)+IF(G17&lt;&gt;SUM(G18,G19),111,0)</f>
        <v>0</v>
      </c>
      <c r="W17" s="52">
        <f t="shared" ref="W17" si="23">IF(H17&gt;G17,111,IF(H17&gt;H9,111,0))+IF(H17&lt;&gt;SUM(H18,H19),111,0)</f>
        <v>0</v>
      </c>
      <c r="X17" s="52">
        <f t="shared" ref="X17" si="24">IF(I17&gt;I9,111,0)+IF(I17&lt;&gt;SUM(I18,I19),111,0)</f>
        <v>0</v>
      </c>
      <c r="Y17" s="52">
        <f t="shared" ref="Y17" si="25">IF(J17&gt;I17,111,IF(J17&gt;J9,111,0))+IF(J17&lt;&gt;SUM(J18,J19),111,0)</f>
        <v>0</v>
      </c>
      <c r="Z17" s="52">
        <f t="shared" ref="Z17" si="26">IF(K17&gt;K9,111,0)+IF(K17&lt;&gt;SUM(K18,K19),111,0)</f>
        <v>0</v>
      </c>
      <c r="AA17" s="54">
        <f t="shared" ref="AA17" si="27">IF(L17&gt;K17,111,IF(L17&gt;L9,111,0))+IF(L17&lt;&gt;SUM(L18,L19),111,0)</f>
        <v>0</v>
      </c>
    </row>
    <row r="18" spans="2:27" s="42" customFormat="1" ht="71.099999999999994" customHeight="1" thickBot="1">
      <c r="B18" s="109"/>
      <c r="C18" s="108" t="s">
        <v>149</v>
      </c>
      <c r="D18" s="108"/>
      <c r="E18" s="76">
        <f>SUM(G18+I18+K18)</f>
        <v>0</v>
      </c>
      <c r="F18" s="77">
        <f t="shared" si="12"/>
        <v>0</v>
      </c>
      <c r="G18" s="78"/>
      <c r="H18" s="79"/>
      <c r="I18" s="78"/>
      <c r="J18" s="79"/>
      <c r="K18" s="78"/>
      <c r="L18" s="80"/>
      <c r="M18" s="104"/>
      <c r="N18" s="114"/>
      <c r="O18" s="104"/>
      <c r="Q18" s="100"/>
      <c r="R18" s="101" t="s">
        <v>149</v>
      </c>
      <c r="S18" s="101"/>
      <c r="T18" s="51">
        <f>IF(E18&gt;E17,111,0)</f>
        <v>0</v>
      </c>
      <c r="U18" s="52">
        <f>IF(F18&gt;E18,111,IF(F18&gt;F17,111,0))</f>
        <v>0</v>
      </c>
      <c r="V18" s="53">
        <f t="shared" ref="V18" si="28">IF(G18&gt;G17,111,0)</f>
        <v>0</v>
      </c>
      <c r="W18" s="52">
        <f t="shared" ref="W18" si="29">IF(H18&gt;G18,111,IF(H18&gt;H17,111,0))</f>
        <v>0</v>
      </c>
      <c r="X18" s="53">
        <f t="shared" ref="X18" si="30">IF(I18&gt;I17,111,0)</f>
        <v>0</v>
      </c>
      <c r="Y18" s="52">
        <f t="shared" ref="Y18" si="31">IF(J18&gt;I18,111,IF(J18&gt;J17,111,0))</f>
        <v>0</v>
      </c>
      <c r="Z18" s="53">
        <f t="shared" ref="Z18" si="32">IF(K18&gt;K17,111,0)</f>
        <v>0</v>
      </c>
      <c r="AA18" s="54">
        <f t="shared" ref="AA18" si="33">IF(L18&gt;K18,111,IF(L18&gt;L17,111,0))</f>
        <v>0</v>
      </c>
    </row>
    <row r="19" spans="2:27" s="42" customFormat="1" ht="68.25" customHeight="1" thickBot="1">
      <c r="B19" s="117"/>
      <c r="C19" s="108" t="s">
        <v>137</v>
      </c>
      <c r="D19" s="108"/>
      <c r="E19" s="76">
        <f>SUM(G19+I19+K19)</f>
        <v>0</v>
      </c>
      <c r="F19" s="77">
        <f t="shared" si="12"/>
        <v>0</v>
      </c>
      <c r="G19" s="78"/>
      <c r="H19" s="79"/>
      <c r="I19" s="78"/>
      <c r="J19" s="79"/>
      <c r="K19" s="78"/>
      <c r="L19" s="80"/>
      <c r="M19" s="104"/>
      <c r="N19" s="114"/>
      <c r="O19" s="104"/>
      <c r="Q19" s="100"/>
      <c r="R19" s="101" t="s">
        <v>151</v>
      </c>
      <c r="S19" s="101"/>
      <c r="T19" s="51">
        <f>IF(E19&gt;E17,111,0)</f>
        <v>0</v>
      </c>
      <c r="U19" s="52">
        <f>IF(F19&gt;E19,111,IF(F19&gt;F17,111,0))</f>
        <v>0</v>
      </c>
      <c r="V19" s="53">
        <f t="shared" ref="V19" si="34">IF(G19&gt;G17,111,0)</f>
        <v>0</v>
      </c>
      <c r="W19" s="52">
        <f t="shared" ref="W19" si="35">IF(H19&gt;G19,111,IF(H19&gt;H17,111,0))</f>
        <v>0</v>
      </c>
      <c r="X19" s="53">
        <f t="shared" ref="X19" si="36">IF(I19&gt;I17,111,0)</f>
        <v>0</v>
      </c>
      <c r="Y19" s="52">
        <f t="shared" ref="Y19" si="37">IF(J19&gt;I19,111,IF(J19&gt;J17,111,0))</f>
        <v>0</v>
      </c>
      <c r="Z19" s="53">
        <f t="shared" ref="Z19" si="38">IF(K19&gt;K17,111,0)</f>
        <v>0</v>
      </c>
      <c r="AA19" s="54">
        <f t="shared" ref="AA19" si="39">IF(L19&gt;K19,111,IF(L19&gt;L17,111,0))</f>
        <v>0</v>
      </c>
    </row>
    <row r="20" spans="2:27" s="42" customFormat="1" ht="68.25" customHeight="1" thickBot="1">
      <c r="B20" s="117"/>
      <c r="C20" s="118" t="s">
        <v>138</v>
      </c>
      <c r="D20" s="118"/>
      <c r="E20" s="76">
        <f t="shared" si="11"/>
        <v>0</v>
      </c>
      <c r="F20" s="77">
        <f t="shared" si="12"/>
        <v>0</v>
      </c>
      <c r="G20" s="78"/>
      <c r="H20" s="79"/>
      <c r="I20" s="78"/>
      <c r="J20" s="79"/>
      <c r="K20" s="78"/>
      <c r="L20" s="80"/>
      <c r="M20" s="104"/>
      <c r="N20" s="114"/>
      <c r="O20" s="104"/>
      <c r="Q20" s="100"/>
      <c r="R20" s="102" t="s">
        <v>138</v>
      </c>
      <c r="S20" s="102"/>
      <c r="T20" s="51">
        <f>IF(E20&gt;E19,111,0)</f>
        <v>0</v>
      </c>
      <c r="U20" s="52">
        <f>IF(F20&gt;E20,111,IF(F20&gt;F19,111,0))</f>
        <v>0</v>
      </c>
      <c r="V20" s="53">
        <f t="shared" ref="V20" si="40">IF(G20&gt;G19,111,0)</f>
        <v>0</v>
      </c>
      <c r="W20" s="52">
        <f t="shared" ref="W20" si="41">IF(H20&gt;G20,111,IF(H20&gt;H19,111,0))</f>
        <v>0</v>
      </c>
      <c r="X20" s="53">
        <f t="shared" ref="X20" si="42">IF(I20&gt;I19,111,0)</f>
        <v>0</v>
      </c>
      <c r="Y20" s="52">
        <f t="shared" ref="Y20" si="43">IF(J20&gt;I20,111,IF(J20&gt;J19,111,0))</f>
        <v>0</v>
      </c>
      <c r="Z20" s="53">
        <f t="shared" ref="Z20" si="44">IF(K20&gt;K19,111,0)</f>
        <v>0</v>
      </c>
      <c r="AA20" s="54">
        <f t="shared" ref="AA20" si="45">IF(L20&gt;K20,111,IF(L20&gt;L19,111,0))</f>
        <v>0</v>
      </c>
    </row>
    <row r="21" spans="2:27" s="42" customFormat="1" ht="60" customHeight="1" thickBot="1">
      <c r="B21" s="117"/>
      <c r="C21" s="118" t="s">
        <v>139</v>
      </c>
      <c r="D21" s="118"/>
      <c r="E21" s="76">
        <f t="shared" si="11"/>
        <v>0</v>
      </c>
      <c r="F21" s="77">
        <f t="shared" si="12"/>
        <v>0</v>
      </c>
      <c r="G21" s="78"/>
      <c r="H21" s="79"/>
      <c r="I21" s="78"/>
      <c r="J21" s="79"/>
      <c r="K21" s="78"/>
      <c r="L21" s="80"/>
      <c r="M21" s="104"/>
      <c r="N21" s="114"/>
      <c r="O21" s="104"/>
      <c r="Q21" s="100"/>
      <c r="R21" s="102" t="s">
        <v>139</v>
      </c>
      <c r="S21" s="102"/>
      <c r="T21" s="51">
        <f>IF(E21&gt;E19,111,0)</f>
        <v>0</v>
      </c>
      <c r="U21" s="52">
        <f>IF(F21&gt;E21,111,IF(F21&gt;F19,111,0))</f>
        <v>0</v>
      </c>
      <c r="V21" s="53">
        <f t="shared" ref="V21" si="46">IF(G21&gt;G19,111,0)</f>
        <v>0</v>
      </c>
      <c r="W21" s="52">
        <f t="shared" ref="W21" si="47">IF(H21&gt;G21,111,IF(H21&gt;H19,111,0))</f>
        <v>0</v>
      </c>
      <c r="X21" s="53">
        <f t="shared" ref="X21" si="48">IF(I21&gt;I19,111,0)</f>
        <v>0</v>
      </c>
      <c r="Y21" s="52">
        <f t="shared" ref="Y21" si="49">IF(J21&gt;I21,111,IF(J21&gt;J19,111,0))</f>
        <v>0</v>
      </c>
      <c r="Z21" s="53">
        <f t="shared" ref="Z21" si="50">IF(K21&gt;K19,111,0)</f>
        <v>0</v>
      </c>
      <c r="AA21" s="54">
        <f t="shared" ref="AA21" si="51">IF(L21&gt;K21,111,IF(L21&gt;L19,111,0))</f>
        <v>0</v>
      </c>
    </row>
    <row r="22" spans="2:27" s="42" customFormat="1" ht="58.5" customHeight="1" thickBot="1">
      <c r="B22" s="117"/>
      <c r="C22" s="118" t="s">
        <v>140</v>
      </c>
      <c r="D22" s="118"/>
      <c r="E22" s="85">
        <f t="shared" si="11"/>
        <v>0</v>
      </c>
      <c r="F22" s="86">
        <f t="shared" si="12"/>
        <v>0</v>
      </c>
      <c r="G22" s="87"/>
      <c r="H22" s="88"/>
      <c r="I22" s="87"/>
      <c r="J22" s="88"/>
      <c r="K22" s="87"/>
      <c r="L22" s="89"/>
      <c r="M22" s="104"/>
      <c r="N22" s="114"/>
      <c r="O22" s="116"/>
      <c r="Q22" s="100"/>
      <c r="R22" s="102" t="s">
        <v>140</v>
      </c>
      <c r="S22" s="102"/>
      <c r="T22" s="56">
        <f>IF(E22&gt;E19,1111,0)</f>
        <v>0</v>
      </c>
      <c r="U22" s="57">
        <f>IF(F22&gt;E22,111,IF(F22&gt;F19,111,0))</f>
        <v>0</v>
      </c>
      <c r="V22" s="58">
        <f t="shared" ref="V22" si="52">IF(G22&gt;G19,1111,0)</f>
        <v>0</v>
      </c>
      <c r="W22" s="57">
        <f t="shared" ref="W22" si="53">IF(H22&gt;G22,111,IF(H22&gt;H19,111,0))</f>
        <v>0</v>
      </c>
      <c r="X22" s="58">
        <f t="shared" ref="X22" si="54">IF(I22&gt;I19,1111,0)</f>
        <v>0</v>
      </c>
      <c r="Y22" s="57">
        <f t="shared" ref="Y22" si="55">IF(J22&gt;I22,111,IF(J22&gt;J19,111,0))</f>
        <v>0</v>
      </c>
      <c r="Z22" s="58">
        <f t="shared" ref="Z22" si="56">IF(K22&gt;K19,1111,0)</f>
        <v>0</v>
      </c>
      <c r="AA22" s="59">
        <f t="shared" ref="AA22" si="57">IF(L22&gt;K22,111,IF(L22&gt;L19,111,0))</f>
        <v>0</v>
      </c>
    </row>
    <row r="23" spans="2:27" s="42" customFormat="1" ht="22.5" customHeight="1">
      <c r="B23" s="112"/>
      <c r="C23" s="112"/>
      <c r="D23" s="112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Q23" s="122"/>
      <c r="R23" s="122"/>
      <c r="S23" s="122"/>
      <c r="T23" s="122"/>
      <c r="U23" s="122"/>
      <c r="V23" s="122"/>
      <c r="W23" s="122"/>
      <c r="X23" s="122"/>
      <c r="Y23" s="122"/>
      <c r="Z23" s="122"/>
      <c r="AA23" s="122"/>
    </row>
    <row r="24" spans="2:27" s="42" customFormat="1" ht="54" customHeight="1">
      <c r="B24" s="61" t="s">
        <v>141</v>
      </c>
      <c r="C24" s="113" t="s">
        <v>143</v>
      </c>
      <c r="D24" s="113"/>
      <c r="E24" s="65">
        <f t="shared" ref="E24" si="58">SUM(G24+I24+K24)</f>
        <v>0</v>
      </c>
      <c r="F24" s="66">
        <f>SUM(H24+J24+L24)</f>
        <v>0</v>
      </c>
      <c r="G24" s="67"/>
      <c r="H24" s="68"/>
      <c r="I24" s="67"/>
      <c r="J24" s="68"/>
      <c r="K24" s="67"/>
      <c r="L24" s="69"/>
      <c r="M24" s="43"/>
      <c r="Q24" s="64" t="s">
        <v>141</v>
      </c>
      <c r="R24" s="123" t="s">
        <v>143</v>
      </c>
      <c r="S24" s="123"/>
      <c r="T24" s="56">
        <f t="shared" ref="T24" si="59">IF(E24&gt;E9,111,0)</f>
        <v>0</v>
      </c>
      <c r="U24" s="57">
        <f t="shared" ref="U24" si="60">IF(F24&gt;E24,111,IF(F24&gt;F9,111,0))</f>
        <v>0</v>
      </c>
      <c r="V24" s="58">
        <f t="shared" ref="V24" si="61">IF(G24&gt;G9,111,0)</f>
        <v>0</v>
      </c>
      <c r="W24" s="57">
        <f t="shared" ref="W24" si="62">IF(H24&gt;G24,111,IF(H24&gt;H9,111,0))</f>
        <v>0</v>
      </c>
      <c r="X24" s="58">
        <f t="shared" ref="X24" si="63">IF(I24&gt;I9,111,0)</f>
        <v>0</v>
      </c>
      <c r="Y24" s="57">
        <f t="shared" ref="Y24" si="64">IF(J24&gt;I24,111,IF(J24&gt;J9,111,0))</f>
        <v>0</v>
      </c>
      <c r="Z24" s="58">
        <f t="shared" ref="Z24" si="65">IF(K24&gt;K9,111,0)</f>
        <v>0</v>
      </c>
      <c r="AA24" s="59">
        <f>IF(L24&gt;K24,111,IF(L24&gt;L9,111,0))</f>
        <v>0</v>
      </c>
    </row>
    <row r="25" spans="2:27" s="42" customFormat="1">
      <c r="I25" s="38"/>
      <c r="J25" s="38"/>
      <c r="K25" s="38"/>
      <c r="L25" s="38"/>
      <c r="M25" s="38"/>
      <c r="N25" s="38"/>
      <c r="O25" s="38"/>
    </row>
    <row r="26" spans="2:27">
      <c r="B26" s="103" t="s">
        <v>145</v>
      </c>
      <c r="C26" s="103"/>
      <c r="D26" s="103"/>
      <c r="E26" s="103"/>
      <c r="F26" s="103"/>
      <c r="G26" s="103"/>
      <c r="H26" s="103"/>
      <c r="L26" s="38"/>
    </row>
  </sheetData>
  <mergeCells count="59">
    <mergeCell ref="Q23:AA23"/>
    <mergeCell ref="R24:S24"/>
    <mergeCell ref="Z7:AA7"/>
    <mergeCell ref="R9:S9"/>
    <mergeCell ref="R10:S10"/>
    <mergeCell ref="R11:S11"/>
    <mergeCell ref="R12:S12"/>
    <mergeCell ref="R13:S13"/>
    <mergeCell ref="R14:S14"/>
    <mergeCell ref="R15:S15"/>
    <mergeCell ref="R16:S16"/>
    <mergeCell ref="R17:S17"/>
    <mergeCell ref="R18:S18"/>
    <mergeCell ref="Q7:Q8"/>
    <mergeCell ref="R7:S8"/>
    <mergeCell ref="T7:U7"/>
    <mergeCell ref="V7:W7"/>
    <mergeCell ref="X7:Y7"/>
    <mergeCell ref="C11:D11"/>
    <mergeCell ref="C12:D12"/>
    <mergeCell ref="C13:D13"/>
    <mergeCell ref="Q11:Q12"/>
    <mergeCell ref="Q13:Q16"/>
    <mergeCell ref="B2:L2"/>
    <mergeCell ref="B3:L3"/>
    <mergeCell ref="B4:L4"/>
    <mergeCell ref="K7:L7"/>
    <mergeCell ref="O7:O22"/>
    <mergeCell ref="B13:B16"/>
    <mergeCell ref="C14:D14"/>
    <mergeCell ref="B17:B22"/>
    <mergeCell ref="C17:D17"/>
    <mergeCell ref="C18:D18"/>
    <mergeCell ref="N18:N22"/>
    <mergeCell ref="C19:D19"/>
    <mergeCell ref="C20:D20"/>
    <mergeCell ref="C21:D21"/>
    <mergeCell ref="C22:D22"/>
    <mergeCell ref="B26:H26"/>
    <mergeCell ref="M7:M22"/>
    <mergeCell ref="N7:N8"/>
    <mergeCell ref="C9:D9"/>
    <mergeCell ref="C10:D10"/>
    <mergeCell ref="B11:B12"/>
    <mergeCell ref="B7:B8"/>
    <mergeCell ref="C7:D8"/>
    <mergeCell ref="E7:F7"/>
    <mergeCell ref="G7:H7"/>
    <mergeCell ref="I7:J7"/>
    <mergeCell ref="B23:O23"/>
    <mergeCell ref="C24:D24"/>
    <mergeCell ref="N14:N16"/>
    <mergeCell ref="C15:D15"/>
    <mergeCell ref="C16:D16"/>
    <mergeCell ref="Q17:Q22"/>
    <mergeCell ref="R19:S19"/>
    <mergeCell ref="R20:S20"/>
    <mergeCell ref="R21:S21"/>
    <mergeCell ref="R22:S22"/>
  </mergeCells>
  <conditionalFormatting sqref="T9:AA22">
    <cfRule type="cellIs" dxfId="1" priority="4" operator="greaterThan">
      <formula>0</formula>
    </cfRule>
  </conditionalFormatting>
  <conditionalFormatting sqref="T24:AA24">
    <cfRule type="cellIs" dxfId="0" priority="1" operator="greaterThan">
      <formula>0</formula>
    </cfRule>
  </conditionalFormatting>
  <dataValidations count="1">
    <dataValidation type="decimal" allowBlank="1" showInputMessage="1" showErrorMessage="1" sqref="N18 N14 E24:L24 T9:AA22 T24:AA24 E9:L22" xr:uid="{51F38B30-FE04-4367-B4CC-5466C06597C9}">
      <formula1>0</formula1>
      <formula2>100000000000000000000</formula2>
    </dataValidation>
  </dataValidations>
  <printOptions headings="1"/>
  <pageMargins left="0.7" right="0.7" top="0.75" bottom="0.75" header="0.3" footer="0.3"/>
  <pageSetup paperSize="9" scale="39" fitToHeight="0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KeywordTaxHTField xmlns="f782d0c1-2c6e-41d0-8577-3b32051219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turnover</TermName>
          <TermId xmlns="http://schemas.microsoft.com/office/infopath/2007/PartnerControls">49a0e3b4-b023-4612-8a8d-b6b81ee9dded</TermId>
        </TermInfo>
        <TermInfo xmlns="http://schemas.microsoft.com/office/infopath/2007/PartnerControls">
          <TermName xmlns="http://schemas.microsoft.com/office/infopath/2007/PartnerControls">Triennial Survey</TermName>
          <TermId xmlns="http://schemas.microsoft.com/office/infopath/2007/PartnerControls">498cb51a-3375-4a01-9ecd-bf14a4123c0b</TermId>
        </TermInfo>
      </Terms>
    </TaxKeywordTaxHTField>
    <BisInstitutionTaxHTField0 xmlns="5472c07c-607f-4038-a619-6f6b6fb1cdb2">
      <Terms xmlns="http://schemas.microsoft.com/office/infopath/2007/PartnerControls"/>
    </BisInstitutionTaxHTField0>
    <IsMyDocuments xmlns="5472c07c-607f-4038-a619-6f6b6fb1cdb2">false</IsMyDocuments>
    <BisConfidentiality xmlns="5472c07c-607f-4038-a619-6f6b6fb1cdb2">Restricted</BisConfidentiality>
    <TaxCatchAll xmlns="f782d0c1-2c6e-41d0-8577-3b320512196a">
      <Value>431</Value>
      <Value>3753</Value>
    </TaxCatchAll>
    <BisCurrentVersion xmlns="5472c07c-607f-4038-a619-6f6b6fb1cdb2">0.6</BisCurrentVersion>
    <IconOverlay xmlns="http://schemas.microsoft.com/sharepoint/v4" xsi:nil="true"/>
    <BisAuthorssTaxHTField0 xmlns="f782d0c1-2c6e-41d0-8577-3b320512196a">
      <Terms xmlns="http://schemas.microsoft.com/office/infopath/2007/PartnerControls"/>
    </BisAuthorssTaxHTField0>
    <BisDataSet xmlns="f782d0c1-2c6e-41d0-8577-3b320512196a">TRI</BisDataSet>
    <BisDocumentTypeTaxHTField0 xmlns="f782d0c1-2c6e-41d0-8577-3b320512196a">
      <Terms xmlns="http://schemas.microsoft.com/office/infopath/2007/PartnerControls"/>
    </BisDocumentTypeTaxHTField0>
    <BisIBFSArea xmlns="f782d0c1-2c6e-41d0-8577-3b320512196a" xsi:nil="true"/>
    <BisIBFSCountry xmlns="f782d0c1-2c6e-41d0-8577-3b320512196a" xsi:nil="true"/>
    <BisRecipientsTaxHTField0 xmlns="5472c07c-607f-4038-a619-6f6b6fb1cdb2">
      <Terms xmlns="http://schemas.microsoft.com/office/infopath/2007/PartnerControls"/>
    </BisRecipientsTaxHTField0>
    <BisDocumentDate xmlns="5472c07c-607f-4038-a619-6f6b6fb1cdb2">2018-10-08T22:00:00+00:00</BisDocumentDate>
    <BisProjectCode xmlns="5472c07c-607f-4038-a619-6f6b6fb1cdb2" xsi:nil="true"/>
    <BisAdditionalLinks xmlns="5472c07c-607f-4038-a619-6f6b6fb1cdb2" xsi:nil="true"/>
    <BisPermalink xmlns="5472c07c-607f-4038-a619-6f6b6fb1cdb2">
      <Url>https://sp.bisinfo.org/sites/med/ibfs/Compilation/_layouts/15/Bis/Permalink.aspx?DocId=a45e2c6f-2bfc-4dab-a011-570370624400-0.5&amp;Version=0.6</Url>
      <Description>a45e2c6f-2bfc-4dab-a011-570370624400-0.5</Description>
    </BisPermalink>
    <BisProductCode xmlns="5472c07c-607f-4038-a619-6f6b6fb1cdb2" xsi:nil="true"/>
    <BisRetention xmlns="5472c07c-607f-4038-a619-6f6b6fb1cdb2">Permanent</BisRetention>
    <BisTransmission xmlns="5472c07c-607f-4038-a619-6f6b6fb1cdb2">Internal</BisTransmission>
    <_dlc_DocIdPersistId xmlns="f782d0c1-2c6e-41d0-8577-3b320512196a" xsi:nil="true"/>
    <_dlc_DocId xmlns="f782d0c1-2c6e-41d0-8577-3b320512196a">b3680a43-dc05-423f-877b-691393e03cdf-0.31</_dlc_DocId>
    <_dlc_DocIdUrl xmlns="f782d0c1-2c6e-41d0-8577-3b320512196a">
      <Url>https://sp.bisinfo.org/sites/med/ibfs/Compilation/_layouts/15/DocIdRedir.aspx?ID=b3680a43-dc05-423f-877b-691393e03cdf-0.31</Url>
      <Description>b3680a43-dc05-423f-877b-691393e03cdf-0.31</Description>
    </_dlc_DocIdUrl>
    <SharedWithUsers xmlns="429f719d-4bc8-4e34-ae1c-fc609e562b83">
      <UserInfo>
        <DisplayName>Drehmann, Mathias</DisplayName>
        <AccountId>71</AccountId>
        <AccountType/>
      </UserInfo>
      <UserInfo>
        <DisplayName>Sushko, Vladyslav</DisplayName>
        <AccountId>94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mpilation document" ma:contentTypeID="0x01010066E6577C753B40CABFD9C9409CB523E500F29B7ADD6FBD744582C6C7416E913B4900297A14A852ACE740968574D30711400D" ma:contentTypeVersion="187" ma:contentTypeDescription="Base ContentType for all Bis Documents." ma:contentTypeScope="" ma:versionID="bc98d9d1a8b26f94966715dc8f1acd44">
  <xsd:schema xmlns:xsd="http://www.w3.org/2001/XMLSchema" xmlns:xs="http://www.w3.org/2001/XMLSchema" xmlns:p="http://schemas.microsoft.com/office/2006/metadata/properties" xmlns:ns2="f782d0c1-2c6e-41d0-8577-3b320512196a" xmlns:ns3="5472c07c-607f-4038-a619-6f6b6fb1cdb2" xmlns:ns4="http://schemas.microsoft.com/sharepoint/v4" xmlns:ns5="429f719d-4bc8-4e34-ae1c-fc609e562b83" targetNamespace="http://schemas.microsoft.com/office/2006/metadata/properties" ma:root="true" ma:fieldsID="183d2724f2ee8e59825edc6eed201fd4" ns2:_="" ns3:_="" ns4:_="" ns5:_="">
    <xsd:import namespace="f782d0c1-2c6e-41d0-8577-3b320512196a"/>
    <xsd:import namespace="5472c07c-607f-4038-a619-6f6b6fb1cdb2"/>
    <xsd:import namespace="http://schemas.microsoft.com/sharepoint/v4"/>
    <xsd:import namespace="429f719d-4bc8-4e34-ae1c-fc609e562b83"/>
    <xsd:element name="properties">
      <xsd:complexType>
        <xsd:sequence>
          <xsd:element name="documentManagement">
            <xsd:complexType>
              <xsd:all>
                <xsd:element ref="ns2:BisIBFSArea" minOccurs="0"/>
                <xsd:element ref="ns2:BisIBFSCountry" minOccurs="0"/>
                <xsd:element ref="ns2:BisDataSet" minOccurs="0"/>
                <xsd:element ref="ns3:BisPermalink" minOccurs="0"/>
                <xsd:element ref="ns3:BisConfidentiality"/>
                <xsd:element ref="ns2:TaxKeywordTaxHTField" minOccurs="0"/>
                <xsd:element ref="ns2:_dlc_DocId" minOccurs="0"/>
                <xsd:element ref="ns2:TaxCatchAll" minOccurs="0"/>
                <xsd:element ref="ns3:BisCurrentVersion" minOccurs="0"/>
                <xsd:element ref="ns3:BisRecipientsTaxHTField0" minOccurs="0"/>
                <xsd:element ref="ns2:_dlc_DocIdUrl" minOccurs="0"/>
                <xsd:element ref="ns4:IconOverlay" minOccurs="0"/>
                <xsd:element ref="ns2:BisAuthorssTaxHTField0" minOccurs="0"/>
                <xsd:element ref="ns2:_dlc_DocIdPersistId" minOccurs="0"/>
                <xsd:element ref="ns3:IsMyDocuments" minOccurs="0"/>
                <xsd:element ref="ns3:BisInstitutionTaxHTField0" minOccurs="0"/>
                <xsd:element ref="ns2:BisDocumentTypeTaxHTField0" minOccurs="0"/>
                <xsd:element ref="ns3:BisRetention"/>
                <xsd:element ref="ns3:BisTransmission" minOccurs="0"/>
                <xsd:element ref="ns3:BisDocumentDate" minOccurs="0"/>
                <xsd:element ref="ns3:BisProjectCode" minOccurs="0"/>
                <xsd:element ref="ns3:BisProductCode" minOccurs="0"/>
                <xsd:element ref="ns5:SharedWithUsers" minOccurs="0"/>
                <xsd:element ref="ns5:SharedWithDetails" minOccurs="0"/>
                <xsd:element ref="ns3:BisAdditionalLink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82d0c1-2c6e-41d0-8577-3b320512196a" elementFormDefault="qualified">
    <xsd:import namespace="http://schemas.microsoft.com/office/2006/documentManagement/types"/>
    <xsd:import namespace="http://schemas.microsoft.com/office/infopath/2007/PartnerControls"/>
    <xsd:element name="BisIBFSArea" ma:index="2" nillable="true" ma:displayName="Area" ma:default="" ma:format="Dropdown" ma:internalName="BisIBFSArea" ma:readOnly="false">
      <xsd:simpleType>
        <xsd:restriction base="dms:Choice">
          <xsd:enumeration value="Guidelines"/>
          <xsd:enumeration value="Calendar"/>
          <xsd:enumeration value="Study Group"/>
          <xsd:enumeration value="DSD"/>
          <xsd:enumeration value="Rep. Template"/>
          <xsd:enumeration value="Practices"/>
          <xsd:enumeration value="Survey"/>
          <xsd:enumeration value="Methodology"/>
          <xsd:enumeration value="Processing"/>
        </xsd:restriction>
      </xsd:simpleType>
    </xsd:element>
    <xsd:element name="BisIBFSCountry" ma:index="3" nillable="true" ma:displayName="Country" ma:default="" ma:format="Dropdown" ma:internalName="BisIBFSCountry" ma:readOnly="false">
      <xsd:simpleType>
        <xsd:restriction base="dms:Choice">
          <xsd:enumeration value="All Countries"/>
          <xsd:enumeration value="AR"/>
          <xsd:enumeration value="AT"/>
          <xsd:enumeration value="AU"/>
          <xsd:enumeration value="BE"/>
          <xsd:enumeration value="BG"/>
          <xsd:enumeration value="BH"/>
          <xsd:enumeration value="BR"/>
          <xsd:enumeration value="CA"/>
          <xsd:enumeration value="CH"/>
          <xsd:enumeration value="CL"/>
          <xsd:enumeration value="CN"/>
          <xsd:enumeration value="CO"/>
          <xsd:enumeration value="CZ"/>
          <xsd:enumeration value="DE"/>
          <xsd:enumeration value="DK"/>
          <xsd:enumeration value="EE"/>
          <xsd:enumeration value="ES"/>
          <xsd:enumeration value="FI"/>
          <xsd:enumeration value="FR"/>
          <xsd:enumeration value="GB"/>
          <xsd:enumeration value="GR"/>
          <xsd:enumeration value="HK"/>
          <xsd:enumeration value="HU"/>
          <xsd:enumeration value="ID"/>
          <xsd:enumeration value="IE"/>
          <xsd:enumeration value="IL"/>
          <xsd:enumeration value="IN"/>
          <xsd:enumeration value="IT"/>
          <xsd:enumeration value="JP"/>
          <xsd:enumeration value="KR"/>
          <xsd:enumeration value="LT"/>
          <xsd:enumeration value="LU"/>
          <xsd:enumeration value="LV"/>
          <xsd:enumeration value="MX"/>
          <xsd:enumeration value="MY"/>
          <xsd:enumeration value="NL"/>
          <xsd:enumeration value="NO"/>
          <xsd:enumeration value="NZ"/>
          <xsd:enumeration value="PE"/>
          <xsd:enumeration value="PH"/>
          <xsd:enumeration value="PL"/>
          <xsd:enumeration value="PT"/>
          <xsd:enumeration value="RO"/>
          <xsd:enumeration value="RU"/>
          <xsd:enumeration value="SA"/>
          <xsd:enumeration value="SE"/>
          <xsd:enumeration value="SG"/>
          <xsd:enumeration value="SI"/>
          <xsd:enumeration value="SK"/>
          <xsd:enumeration value="TH"/>
          <xsd:enumeration value="TR"/>
          <xsd:enumeration value="TW"/>
          <xsd:enumeration value="US"/>
          <xsd:enumeration value="ZA"/>
        </xsd:restriction>
      </xsd:simpleType>
    </xsd:element>
    <xsd:element name="BisDataSet" ma:index="4" nillable="true" ma:displayName="Dataset" ma:format="Dropdown" ma:internalName="BisDataSet" ma:readOnly="false">
      <xsd:simpleType>
        <xsd:restriction base="dms:Choice">
          <xsd:enumeration value="Banking"/>
          <xsd:enumeration value="CBS"/>
          <xsd:enumeration value="LBS"/>
          <xsd:enumeration value="OTC"/>
          <xsd:enumeration value="SFT"/>
          <xsd:enumeration value="TRI"/>
        </xsd:restriction>
      </xsd:simpleType>
    </xsd:element>
    <xsd:element name="TaxKeywordTaxHTField" ma:index="14" nillable="true" ma:taxonomy="true" ma:internalName="TaxKeywordTaxHTField" ma:taxonomyFieldName="TaxKeyword" ma:displayName="Enterprise Keywords" ma:fieldId="{23f27201-bee3-471e-b2e7-b64fd8b7ca38}" ma:taxonomyMulti="true" ma:sspId="218490a2-a8bd-4701-ac03-3028876db9c3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_dlc_DocId" ma:index="15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TaxCatchAll" ma:index="16" nillable="true" ma:displayName="Taxonomy Catch All Column" ma:description="" ma:hidden="true" ma:list="{a822f4e8-09f2-4508-ab61-425d33dcc47a}" ma:internalName="TaxCatchAll" ma:showField="CatchAllData" ma:web="f782d0c1-2c6e-41d0-8577-3b32051219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DocIdUrl" ma:index="1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BisAuthorssTaxHTField0" ma:index="21" nillable="true" ma:taxonomy="true" ma:internalName="BisAuthorssTaxHTField0" ma:taxonomyFieldName="BisAuthors" ma:displayName="Author" ma:fieldId="{0b3121bf-a404-47f3-89a2-8100c52bbe6e}" ma:taxonomyMulti="true" ma:sspId="218490a2-a8bd-4701-ac03-3028876db9c3" ma:termSetId="f60d76a3-74ac-4579-8d83-fa03eb287a33" ma:anchorId="349201b0-55be-4fd0-a41a-985dc4cfdf31" ma:open="false" ma:isKeyword="false">
      <xsd:complexType>
        <xsd:sequence>
          <xsd:element ref="pc:Terms" minOccurs="0" maxOccurs="1"/>
        </xsd:sequence>
      </xsd:complexType>
    </xsd:element>
    <xsd:element name="_dlc_DocIdPersistId" ma:index="22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BisDocumentTypeTaxHTField0" ma:index="26" nillable="true" ma:taxonomy="true" ma:internalName="BisDocumentTypeTaxHTField0" ma:taxonomyFieldName="BisDocumentType" ma:displayName="Document Type" ma:fieldId="{3d4bd279-eb4d-4358-a57b-72096c80fdc3}" ma:taxonomyMulti="true" ma:sspId="218490a2-a8bd-4701-ac03-3028876db9c3" ma:termSetId="f0cb95e7-3db9-47fc-88a4-89326bc60752" ma:anchorId="c786001b-2301-4abe-adca-015d172bb848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72c07c-607f-4038-a619-6f6b6fb1cdb2" elementFormDefault="qualified">
    <xsd:import namespace="http://schemas.microsoft.com/office/2006/documentManagement/types"/>
    <xsd:import namespace="http://schemas.microsoft.com/office/infopath/2007/PartnerControls"/>
    <xsd:element name="BisPermalink" ma:index="6" nillable="true" ma:displayName="Permalink" ma:description="The permanent link to the document." ma:format="Hyperlink" ma:hidden="true" ma:internalName="BisPerma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BisConfidentiality" ma:index="7" ma:displayName="Confidentiality" ma:default="Restricted" ma:description="The confidentiality of the document in a Document Library." ma:internalName="BisConfidentiality">
      <xsd:simpleType>
        <xsd:restriction base="dms:Choice">
          <xsd:enumeration value="Public"/>
          <xsd:enumeration value="Unrestricted"/>
          <xsd:enumeration value="Restricted"/>
          <xsd:enumeration value="Confidential"/>
          <xsd:enumeration value="Strictly Confidential"/>
        </xsd:restriction>
      </xsd:simpleType>
    </xsd:element>
    <xsd:element name="BisCurrentVersion" ma:index="17" nillable="true" ma:displayName="Current Version" ma:description="The current version of the document." ma:hidden="true" ma:internalName="BisCurrentVersion">
      <xsd:simpleType>
        <xsd:restriction base="dms:Text"/>
      </xsd:simpleType>
    </xsd:element>
    <xsd:element name="BisRecipientsTaxHTField0" ma:index="18" nillable="true" ma:taxonomy="true" ma:internalName="BisRecipientsTaxHTField0" ma:taxonomyFieldName="BisRecipients" ma:displayName="Recipients" ma:readOnly="false" ma:fieldId="{e7fea616-6871-49b2-95f5-be5c1d92eabc}" ma:taxonomyMulti="true" ma:sspId="218490a2-a8bd-4701-ac03-3028876db9c3" ma:termSetId="f60d76a3-74ac-4579-8d83-fa03eb287a3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sMyDocuments" ma:index="23" nillable="true" ma:displayName="Is My Documents" ma:default="0" ma:description="This field is added to all BIS contenttypes to allow files and folders from MySite to be copied/moved to Bis Document Libraries" ma:hidden="true" ma:internalName="IsMyDocuments">
      <xsd:simpleType>
        <xsd:restriction base="dms:Boolean"/>
      </xsd:simpleType>
    </xsd:element>
    <xsd:element name="BisInstitutionTaxHTField0" ma:index="24" nillable="true" ma:taxonomy="true" ma:internalName="BisInstitutionTaxHTField0" ma:taxonomyFieldName="BisInstitution" ma:displayName="Institution" ma:fieldId="{35f4c919-cca5-4807-8085-d895c74d72a0}" ma:taxonomyMulti="true" ma:sspId="218490a2-a8bd-4701-ac03-3028876db9c3" ma:termSetId="69f701bf-a3ed-40c8-acf8-dd2a2400442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isRetention" ma:index="31" ma:displayName="Retention" ma:default="Compliance" ma:description="The retention period associated with the container or item (applied when the item archived)." ma:internalName="BisRetention">
      <xsd:simpleType>
        <xsd:restriction base="dms:Choice">
          <xsd:enumeration value="Routine"/>
          <xsd:enumeration value="Compliance"/>
          <xsd:enumeration value="Permanent"/>
          <xsd:enumeration value="Unknown"/>
        </xsd:restriction>
      </xsd:simpleType>
    </xsd:element>
    <xsd:element name="BisTransmission" ma:index="32" nillable="true" ma:displayName="Transmission" ma:default="Internal" ma:description="The transmission associated with the container or item." ma:hidden="true" ma:internalName="BisTransmission" ma:readOnly="false">
      <xsd:simpleType>
        <xsd:restriction base="dms:Choice">
          <xsd:enumeration value="Incoming"/>
          <xsd:enumeration value="Internal"/>
          <xsd:enumeration value="Outgoing"/>
        </xsd:restriction>
      </xsd:simpleType>
    </xsd:element>
    <xsd:element name="BisDocumentDate" ma:index="33" nillable="true" ma:displayName="Document Date" ma:default="[today]" ma:description="The document date associated with the container or item." ma:format="DateOnly" ma:internalName="BisDocumentDate">
      <xsd:simpleType>
        <xsd:restriction base="dms:DateTime"/>
      </xsd:simpleType>
    </xsd:element>
    <xsd:element name="BisProjectCode" ma:index="35" nillable="true" ma:displayName="Project Code" ma:default="" ma:description="A unique Id for the project (PMA or otherwise)." ma:hidden="true" ma:internalName="BisProjectCode" ma:readOnly="false">
      <xsd:simpleType>
        <xsd:restriction base="dms:Text"/>
      </xsd:simpleType>
    </xsd:element>
    <xsd:element name="BisProductCode" ma:index="36" nillable="true" ma:displayName="Product Code" ma:default="" ma:description="A unique Id for the product associated with the project (from the product directory)." ma:hidden="true" ma:internalName="BisProductCode" ma:readOnly="false">
      <xsd:simpleType>
        <xsd:restriction base="dms:Text"/>
      </xsd:simpleType>
    </xsd:element>
    <xsd:element name="BisAdditionalLinks" ma:index="39" nillable="true" ma:displayName="Links" ma:description="Provides an easy way to copy various links of an item." ma:hidden="true" ma:internalName="BisAdditionalLink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20" nillable="true" ma:displayName="IconOverlay" ma:hidden="true" ma:internalName="IconOverlay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9f719d-4bc8-4e34-ae1c-fc609e562b83" elementFormDefault="qualified">
    <xsd:import namespace="http://schemas.microsoft.com/office/2006/documentManagement/types"/>
    <xsd:import namespace="http://schemas.microsoft.com/office/infopath/2007/PartnerControls"/>
    <xsd:element name="SharedWithUsers" ma:index="3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7" ma:displayName="Content Type"/>
        <xsd:element ref="dc:title" minOccurs="0" maxOccurs="1" ma:index="1" ma:displayName="Title"/>
        <xsd:element ref="dc:subject" minOccurs="0" maxOccurs="1"/>
        <xsd:element ref="dc:description" minOccurs="0" maxOccurs="1" ma:index="5" ma:displayName="Comments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Checked In (Document Id Service)</Name>
    <Synchronization>Synchronous</Synchronization>
    <Type>10004</Type>
    <SequenceNumber>20000</SequenceNumber>
    <Url/>
    <Assembly>Bis.CollaborationPlatform.SharePoint.Services, Version=15.2.0.0, Culture=neutral, PublicKeyToken=334ed2d369ac9e80</Assembly>
    <Class>Bis.CollaborationPlatform.SharePoint.Services.Events.DocumentEventReceiver</Class>
    <Data/>
    <Filter/>
  </Receiver>
  <Receiver>
    <Name>Document Updated (Document Id Service)</Name>
    <Synchronization>Synchronous</Synchronization>
    <Type>10002</Type>
    <SequenceNumber>20001</SequenceNumber>
    <Url/>
    <Assembly>Bis.CollaborationPlatform.SharePoint.Services, Version=15.2.0.0, Culture=neutral, PublicKeyToken=334ed2d369ac9e80</Assembly>
    <Class>Bis.CollaborationPlatform.SharePoint.Services.Events.DocumentEventReceiver</Class>
    <Data/>
    <Filter/>
  </Receiver>
  <Receiver>
    <Name>Document Adding (Document Id Service)</Name>
    <Synchronization>Synchronous</Synchronization>
    <Type>1</Type>
    <SequenceNumber>20002</SequenceNumber>
    <Url/>
    <Assembly>Bis.CollaborationPlatform.SharePoint.Services, Version=15.2.0.0, Culture=neutral, PublicKeyToken=334ed2d369ac9e80</Assembly>
    <Class>Bis.CollaborationPlatform.SharePoint.Services.Events.DocumentEventReceiver</Class>
    <Data/>
    <Filter/>
  </Receiver>
  <Receiver>
    <Name>Item Adding (Metadata Push)</Name>
    <Synchronization>Synchronous</Synchronization>
    <Type>1</Type>
    <SequenceNumber>1010</SequenceNumber>
    <Url/>
    <Assembly>Bis.CollaborationPlatform.SharePoint.Services, Version=15.2.0.0, Culture=neutral, PublicKeyToken=334ed2d369ac9e80</Assembly>
    <Class>Bis.CollaborationPlatform.SharePoint.Services.Events.MetadataPushEventReceiver</Class>
    <Data/>
    <Filter/>
  </Receiver>
  <Receiver>
    <Name>Item Updating (Metadata Push)</Name>
    <Synchronization>Synchronous</Synchronization>
    <Type>2</Type>
    <SequenceNumber>1010</SequenceNumber>
    <Url/>
    <Assembly>Bis.CollaborationPlatform.SharePoint.Services, Version=15.2.0.0, Culture=neutral, PublicKeyToken=334ed2d369ac9e80</Assembly>
    <Class>Bis.CollaborationPlatform.SharePoint.Services.Events.MetadataPushEventReceiver</Class>
    <Data/>
    <Filter/>
  </Receiver>
  <Receiver>
    <Name>Item File Moved (Metadata Push)</Name>
    <Synchronization>Synchronous</Synchronization>
    <Type>10009</Type>
    <SequenceNumber>1010</SequenceNumber>
    <Url/>
    <Assembly>Bis.CollaborationPlatform.SharePoint.Services, Version=15.2.0.0, Culture=neutral, PublicKeyToken=334ed2d369ac9e80</Assembly>
    <Class>Bis.CollaborationPlatform.SharePoint.Services.Events.MetadataPushEventReceiver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D412814-358F-4EF2-B2A7-CE5226B77ED8}">
  <ds:schemaRefs>
    <ds:schemaRef ds:uri="http://schemas.microsoft.com/office/2006/documentManagement/types"/>
    <ds:schemaRef ds:uri="http://purl.org/dc/elements/1.1/"/>
    <ds:schemaRef ds:uri="5472c07c-607f-4038-a619-6f6b6fb1cdb2"/>
    <ds:schemaRef ds:uri="http://www.w3.org/XML/1998/namespace"/>
    <ds:schemaRef ds:uri="http://purl.org/dc/dcmitype/"/>
    <ds:schemaRef ds:uri="http://schemas.microsoft.com/office/infopath/2007/PartnerControls"/>
    <ds:schemaRef ds:uri="http://schemas.microsoft.com/sharepoint/v4"/>
    <ds:schemaRef ds:uri="http://schemas.openxmlformats.org/package/2006/metadata/core-properties"/>
    <ds:schemaRef ds:uri="http://schemas.microsoft.com/office/2006/metadata/properties"/>
    <ds:schemaRef ds:uri="429f719d-4bc8-4e34-ae1c-fc609e562b83"/>
    <ds:schemaRef ds:uri="f782d0c1-2c6e-41d0-8577-3b320512196a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BB224C43-8F38-48FA-A946-8F964E22DE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782d0c1-2c6e-41d0-8577-3b320512196a"/>
    <ds:schemaRef ds:uri="5472c07c-607f-4038-a619-6f6b6fb1cdb2"/>
    <ds:schemaRef ds:uri="http://schemas.microsoft.com/sharepoint/v4"/>
    <ds:schemaRef ds:uri="429f719d-4bc8-4e34-ae1c-fc609e562b8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E9B92B5-5710-4479-B75F-4FC29715AA43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C83C7941-EAEF-4A88-A556-4B475DC9668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Front</vt:lpstr>
      <vt:lpstr>FXSettlements</vt:lpstr>
      <vt:lpstr>Front!Print_Area</vt:lpstr>
      <vt:lpstr>FXSettlements!Print_Area</vt:lpstr>
    </vt:vector>
  </TitlesOfParts>
  <Company>BIS-BRI-BIZ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CBMEDPE</dc:creator>
  <cp:keywords>Triennial Survey; turnover</cp:keywords>
  <dc:description>Draft BIS</dc:description>
  <cp:lastModifiedBy>Gruic, Branimir</cp:lastModifiedBy>
  <cp:lastPrinted>2025-01-20T14:56:32Z</cp:lastPrinted>
  <dcterms:created xsi:type="dcterms:W3CDTF">2000-03-23T14:24:07Z</dcterms:created>
  <dcterms:modified xsi:type="dcterms:W3CDTF">2025-02-13T09:37:43Z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nectionCount">
    <vt:lpwstr>0</vt:lpwstr>
  </property>
  <property fmtid="{D5CDD505-2E9C-101B-9397-08002B2CF9AE}" pid="3" name="ContentTypeId">
    <vt:lpwstr>0x01010066E6577C753B40CABFD9C9409CB523E500F29B7ADD6FBD744582C6C7416E913B4900297A14A852ACE740968574D30711400D</vt:lpwstr>
  </property>
  <property fmtid="{D5CDD505-2E9C-101B-9397-08002B2CF9AE}" pid="4" name="_dlc_DocIdItemGuid">
    <vt:lpwstr>bd478b67-d20f-4a0a-901f-a27aaaf0fa16</vt:lpwstr>
  </property>
  <property fmtid="{D5CDD505-2E9C-101B-9397-08002B2CF9AE}" pid="5" name="TaxKeyword">
    <vt:lpwstr>3753;#turnover|49a0e3b4-b023-4612-8a8d-b6b81ee9dded;#431;#Triennial Survey|498cb51a-3375-4a01-9ecd-bf14a4123c0b</vt:lpwstr>
  </property>
  <property fmtid="{D5CDD505-2E9C-101B-9397-08002B2CF9AE}" pid="6" name="BisDocumentType">
    <vt:lpwstr/>
  </property>
  <property fmtid="{D5CDD505-2E9C-101B-9397-08002B2CF9AE}" pid="7" name="BisInstitution">
    <vt:lpwstr/>
  </property>
  <property fmtid="{D5CDD505-2E9C-101B-9397-08002B2CF9AE}" pid="8" name="BisRecipients">
    <vt:lpwstr/>
  </property>
  <property fmtid="{D5CDD505-2E9C-101B-9397-08002B2CF9AE}" pid="9" name="BisAuthors">
    <vt:lpwstr/>
  </property>
  <property fmtid="{D5CDD505-2E9C-101B-9397-08002B2CF9AE}" pid="10" name="MSIP_Label_e7a1acbe-6272-4d33-b02f-c84f260ca2ac_Enabled">
    <vt:lpwstr>true</vt:lpwstr>
  </property>
  <property fmtid="{D5CDD505-2E9C-101B-9397-08002B2CF9AE}" pid="11" name="MSIP_Label_e7a1acbe-6272-4d33-b02f-c84f260ca2ac_SetDate">
    <vt:lpwstr>2024-06-14T07:05:16Z</vt:lpwstr>
  </property>
  <property fmtid="{D5CDD505-2E9C-101B-9397-08002B2CF9AE}" pid="12" name="MSIP_Label_e7a1acbe-6272-4d33-b02f-c84f260ca2ac_Method">
    <vt:lpwstr>Privileged</vt:lpwstr>
  </property>
  <property fmtid="{D5CDD505-2E9C-101B-9397-08002B2CF9AE}" pid="13" name="MSIP_Label_e7a1acbe-6272-4d33-b02f-c84f260ca2ac_Name">
    <vt:lpwstr>Unrestricted - No Marking</vt:lpwstr>
  </property>
  <property fmtid="{D5CDD505-2E9C-101B-9397-08002B2CF9AE}" pid="14" name="MSIP_Label_e7a1acbe-6272-4d33-b02f-c84f260ca2ac_SiteId">
    <vt:lpwstr>03e82858-fc14-4f12-b078-aac6d25c87da</vt:lpwstr>
  </property>
  <property fmtid="{D5CDD505-2E9C-101B-9397-08002B2CF9AE}" pid="15" name="MSIP_Label_e7a1acbe-6272-4d33-b02f-c84f260ca2ac_ActionId">
    <vt:lpwstr>8f8130b2-431c-419c-b832-b5aae1c5b4cb</vt:lpwstr>
  </property>
  <property fmtid="{D5CDD505-2E9C-101B-9397-08002B2CF9AE}" pid="16" name="MSIP_Label_e7a1acbe-6272-4d33-b02f-c84f260ca2ac_ContentBits">
    <vt:lpwstr>0</vt:lpwstr>
  </property>
</Properties>
</file>